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9975" windowHeight="799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P11" i="2" l="1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10" i="2"/>
  <c r="F58" i="1" l="1"/>
  <c r="K58" i="1"/>
  <c r="K38" i="1"/>
  <c r="F38" i="1"/>
  <c r="K18" i="1" l="1"/>
  <c r="F18" i="1"/>
</calcChain>
</file>

<file path=xl/sharedStrings.xml><?xml version="1.0" encoding="utf-8"?>
<sst xmlns="http://schemas.openxmlformats.org/spreadsheetml/2006/main" count="84" uniqueCount="34">
  <si>
    <t>GW 1200</t>
  </si>
  <si>
    <t>Climb Speed 75</t>
  </si>
  <si>
    <t>Climb Speed 90</t>
  </si>
  <si>
    <t>Altitude</t>
  </si>
  <si>
    <t>Rate</t>
  </si>
  <si>
    <t>Delta</t>
  </si>
  <si>
    <t>AVG 905fpm</t>
  </si>
  <si>
    <t>AVG 801fpm</t>
  </si>
  <si>
    <t>Time on Tape</t>
  </si>
  <si>
    <t>Prop AP332</t>
  </si>
  <si>
    <t>Rate of Climb 15 Mar Test Data N12AY</t>
  </si>
  <si>
    <t>Rate of Climb 20 Mar Test Data N12AY</t>
  </si>
  <si>
    <t>GW1200</t>
  </si>
  <si>
    <t>Prop AP420</t>
  </si>
  <si>
    <t>Avg 896fpm</t>
  </si>
  <si>
    <t>Avg 807fpm</t>
  </si>
  <si>
    <t>Rate of Climb 26 Mar Test Data N12AY</t>
  </si>
  <si>
    <t>Avg 825 fpm</t>
  </si>
  <si>
    <t>17C 30.27</t>
  </si>
  <si>
    <t>Avg 987fpm</t>
  </si>
  <si>
    <t>27C 30.09</t>
  </si>
  <si>
    <t>28C 30.00</t>
  </si>
  <si>
    <t>Cruise Data based on power setting:  Typical 914 engine</t>
  </si>
  <si>
    <t>Pressure Altitude</t>
  </si>
  <si>
    <t>RPM</t>
  </si>
  <si>
    <t>MAP</t>
  </si>
  <si>
    <t>Fuel Flow</t>
  </si>
  <si>
    <t>IAS</t>
  </si>
  <si>
    <t>TAS</t>
  </si>
  <si>
    <t>AP332</t>
  </si>
  <si>
    <t xml:space="preserve">AP420 </t>
  </si>
  <si>
    <t>Cruise comparison of the Europa trigear aircraft equipped with the Rotax 914. Engine checked for proper compression and turbo operation.</t>
  </si>
  <si>
    <t>Flight data verified by on board camera.</t>
  </si>
  <si>
    <t>Milage NM/Gal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</si>
</sst>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20" fontId="0" fillId="0" borderId="1" xfId="0" applyNumberFormat="1" applyBorder="1"/>
    <xf numFmtId="46" fontId="0" fillId="0" borderId="1" xfId="0" applyNumberFormat="1" applyBorder="1"/>
    <xf numFmtId="21" fontId="0" fillId="0" borderId="1" xfId="0" applyNumberFormat="1" applyBorder="1"/>
    <xf numFmtId="2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NumberFormat="1" applyBorder="1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Border="1"/>
    <xf numFmtId="2" fontId="0" fillId="0" borderId="0" xfId="0" applyNumberFormat="1"/>
    <xf numFmtId="2" fontId="0" fillId="0" borderId="1" xfId="0" applyNumberForma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88"/>
  <sheetViews>
    <sheetView topLeftCell="A53" workbookViewId="0">
      <selection activeCell="I65" sqref="I65:N88"/>
    </sheetView>
  </sheetViews>
  <sheetFormatPr defaultRowHeight="15" x14ac:dyDescent="0.25"/>
  <cols>
    <col min="1" max="1" width="9.140625" customWidth="1"/>
    <col min="2" max="2" width="9.85546875" customWidth="1"/>
    <col min="3" max="6" width="9.5703125" customWidth="1"/>
    <col min="7" max="7" width="11.85546875" customWidth="1"/>
    <col min="8" max="11" width="9.5703125" customWidth="1"/>
    <col min="12" max="12" width="11.5703125" customWidth="1"/>
  </cols>
  <sheetData>
    <row r="2" spans="3:11" x14ac:dyDescent="0.25">
      <c r="G2" s="8" t="s">
        <v>10</v>
      </c>
    </row>
    <row r="4" spans="3:11" x14ac:dyDescent="0.25">
      <c r="C4" t="s">
        <v>20</v>
      </c>
      <c r="E4" t="s">
        <v>0</v>
      </c>
      <c r="H4" t="s">
        <v>9</v>
      </c>
    </row>
    <row r="6" spans="3:11" x14ac:dyDescent="0.25">
      <c r="D6" t="s">
        <v>1</v>
      </c>
      <c r="I6" t="s">
        <v>2</v>
      </c>
    </row>
    <row r="7" spans="3:11" ht="31.5" customHeight="1" x14ac:dyDescent="0.25">
      <c r="C7" s="6" t="s">
        <v>3</v>
      </c>
      <c r="D7" s="7" t="s">
        <v>8</v>
      </c>
      <c r="E7" s="6" t="s">
        <v>5</v>
      </c>
      <c r="F7" s="6" t="s">
        <v>4</v>
      </c>
      <c r="G7" s="8"/>
      <c r="H7" s="6" t="s">
        <v>3</v>
      </c>
      <c r="I7" s="7" t="s">
        <v>8</v>
      </c>
      <c r="J7" s="6" t="s">
        <v>5</v>
      </c>
      <c r="K7" s="6" t="s">
        <v>4</v>
      </c>
    </row>
    <row r="8" spans="3:11" x14ac:dyDescent="0.25">
      <c r="C8" s="1">
        <v>1000</v>
      </c>
      <c r="D8" s="2">
        <v>0.44236111111111115</v>
      </c>
      <c r="E8" s="5"/>
      <c r="F8" s="1"/>
      <c r="H8" s="1">
        <v>1000</v>
      </c>
      <c r="I8" s="3">
        <v>2.026388888888889</v>
      </c>
      <c r="J8" s="1"/>
      <c r="K8" s="1"/>
    </row>
    <row r="9" spans="3:11" x14ac:dyDescent="0.25">
      <c r="C9" s="1">
        <v>2000</v>
      </c>
      <c r="D9" s="2">
        <v>0.48680555555555555</v>
      </c>
      <c r="E9" s="5">
        <v>1.05</v>
      </c>
      <c r="F9" s="1">
        <v>952</v>
      </c>
      <c r="H9" s="1">
        <v>2000</v>
      </c>
      <c r="I9" s="3">
        <v>2.1180555555555558</v>
      </c>
      <c r="J9" s="1">
        <v>1.2</v>
      </c>
      <c r="K9" s="1">
        <v>833</v>
      </c>
    </row>
    <row r="10" spans="3:11" x14ac:dyDescent="0.25">
      <c r="C10" s="1">
        <v>3000</v>
      </c>
      <c r="D10" s="2">
        <v>0.53055555555555556</v>
      </c>
      <c r="E10" s="5">
        <v>1.05</v>
      </c>
      <c r="F10" s="1">
        <v>952</v>
      </c>
      <c r="H10" s="1">
        <v>3000</v>
      </c>
      <c r="I10" s="3">
        <v>2.1770833333333335</v>
      </c>
      <c r="J10" s="1">
        <v>1.4</v>
      </c>
      <c r="K10" s="1">
        <v>714</v>
      </c>
    </row>
    <row r="11" spans="3:11" x14ac:dyDescent="0.25">
      <c r="C11" s="1">
        <v>4000</v>
      </c>
      <c r="D11" s="2">
        <v>0.57777777777777783</v>
      </c>
      <c r="E11" s="5">
        <v>1.2</v>
      </c>
      <c r="F11" s="1">
        <v>833</v>
      </c>
      <c r="H11" s="1">
        <v>4000</v>
      </c>
      <c r="I11" s="3">
        <v>2.2312499999999997</v>
      </c>
      <c r="J11" s="1">
        <v>1.3</v>
      </c>
      <c r="K11" s="1">
        <v>769</v>
      </c>
    </row>
    <row r="12" spans="3:11" x14ac:dyDescent="0.25">
      <c r="C12" s="1">
        <v>5000</v>
      </c>
      <c r="D12" s="2">
        <v>0.6166666666666667</v>
      </c>
      <c r="E12" s="5">
        <v>0.97</v>
      </c>
      <c r="F12" s="1">
        <v>1030</v>
      </c>
      <c r="H12" s="1">
        <v>5000</v>
      </c>
      <c r="I12" s="3">
        <v>2.2826388888888887</v>
      </c>
      <c r="J12" s="1">
        <v>1.3</v>
      </c>
      <c r="K12" s="1">
        <v>769</v>
      </c>
    </row>
    <row r="13" spans="3:11" x14ac:dyDescent="0.25">
      <c r="C13" s="1">
        <v>6000</v>
      </c>
      <c r="D13" s="2">
        <v>0.6645833333333333</v>
      </c>
      <c r="E13" s="5">
        <v>1.1499999999999999</v>
      </c>
      <c r="F13" s="1">
        <v>869</v>
      </c>
      <c r="H13" s="1">
        <v>6000</v>
      </c>
      <c r="I13" s="3">
        <v>2.3312500000000003</v>
      </c>
      <c r="J13" s="1">
        <v>1.1599999999999999</v>
      </c>
      <c r="K13" s="1">
        <v>862</v>
      </c>
    </row>
    <row r="14" spans="3:11" x14ac:dyDescent="0.25">
      <c r="C14" s="1">
        <v>7000</v>
      </c>
      <c r="D14" s="2">
        <v>0.70972222222222225</v>
      </c>
      <c r="E14" s="5">
        <v>1.1000000000000001</v>
      </c>
      <c r="F14" s="1">
        <v>909</v>
      </c>
      <c r="H14" s="1">
        <v>7000</v>
      </c>
      <c r="I14" s="3">
        <v>2.3784722222222223</v>
      </c>
      <c r="J14" s="1">
        <v>1.1299999999999999</v>
      </c>
      <c r="K14" s="1">
        <v>884</v>
      </c>
    </row>
    <row r="15" spans="3:11" x14ac:dyDescent="0.25">
      <c r="C15" s="1">
        <v>8000</v>
      </c>
      <c r="D15" s="2">
        <v>0.75277777777777777</v>
      </c>
      <c r="E15" s="5">
        <v>1.02</v>
      </c>
      <c r="F15" s="1">
        <v>980</v>
      </c>
      <c r="H15" s="1">
        <v>8000</v>
      </c>
      <c r="I15" s="3">
        <v>2.4215277777777779</v>
      </c>
      <c r="J15" s="1">
        <v>1.03</v>
      </c>
      <c r="K15" s="1">
        <v>970</v>
      </c>
    </row>
    <row r="16" spans="3:11" x14ac:dyDescent="0.25">
      <c r="C16" s="1">
        <v>9000</v>
      </c>
      <c r="D16" s="2">
        <v>0.80486111111111114</v>
      </c>
      <c r="E16" s="5">
        <v>1.25</v>
      </c>
      <c r="F16" s="1">
        <v>800</v>
      </c>
      <c r="H16" s="1">
        <v>9000</v>
      </c>
      <c r="I16" s="3">
        <v>2.4791666666666665</v>
      </c>
      <c r="J16" s="1">
        <v>1.38</v>
      </c>
      <c r="K16" s="1">
        <v>724</v>
      </c>
    </row>
    <row r="17" spans="3:12" x14ac:dyDescent="0.25">
      <c r="C17" s="1">
        <v>10000</v>
      </c>
      <c r="D17" s="2">
        <v>0.85416666666666663</v>
      </c>
      <c r="E17" s="5">
        <v>1.2</v>
      </c>
      <c r="F17" s="1">
        <v>833</v>
      </c>
      <c r="H17" s="1">
        <v>10000</v>
      </c>
      <c r="I17" s="4">
        <v>4.3020833333333335E-2</v>
      </c>
      <c r="J17" s="1">
        <v>1.45</v>
      </c>
      <c r="K17" s="1">
        <v>689</v>
      </c>
    </row>
    <row r="18" spans="3:12" x14ac:dyDescent="0.25">
      <c r="F18">
        <f>SUM(F9:F17)</f>
        <v>8158</v>
      </c>
      <c r="G18" t="s">
        <v>6</v>
      </c>
      <c r="K18">
        <f>SUM(K9:K17)</f>
        <v>7214</v>
      </c>
      <c r="L18" t="s">
        <v>7</v>
      </c>
    </row>
    <row r="22" spans="3:12" x14ac:dyDescent="0.25">
      <c r="G22" s="8" t="s">
        <v>11</v>
      </c>
    </row>
    <row r="23" spans="3:12" x14ac:dyDescent="0.25">
      <c r="C23" t="s">
        <v>21</v>
      </c>
    </row>
    <row r="24" spans="3:12" x14ac:dyDescent="0.25">
      <c r="E24" t="s">
        <v>12</v>
      </c>
      <c r="H24" t="s">
        <v>13</v>
      </c>
    </row>
    <row r="26" spans="3:12" x14ac:dyDescent="0.25">
      <c r="D26" t="s">
        <v>1</v>
      </c>
      <c r="I26" t="s">
        <v>2</v>
      </c>
    </row>
    <row r="27" spans="3:12" ht="30" x14ac:dyDescent="0.25">
      <c r="C27" s="6" t="s">
        <v>3</v>
      </c>
      <c r="D27" s="7" t="s">
        <v>8</v>
      </c>
      <c r="E27" s="6" t="s">
        <v>5</v>
      </c>
      <c r="F27" s="6" t="s">
        <v>4</v>
      </c>
      <c r="G27" s="8"/>
      <c r="H27" s="6" t="s">
        <v>3</v>
      </c>
      <c r="I27" s="7" t="s">
        <v>8</v>
      </c>
      <c r="J27" s="6" t="s">
        <v>5</v>
      </c>
      <c r="K27" s="6" t="s">
        <v>4</v>
      </c>
    </row>
    <row r="28" spans="3:12" x14ac:dyDescent="0.25">
      <c r="C28" s="1">
        <v>1000</v>
      </c>
      <c r="D28" s="2">
        <v>0.48125000000000001</v>
      </c>
      <c r="E28" s="9"/>
      <c r="F28" s="9"/>
      <c r="H28" s="1">
        <v>1000</v>
      </c>
      <c r="I28" s="3">
        <v>2.0715277777777779</v>
      </c>
      <c r="J28" s="1"/>
      <c r="K28" s="1"/>
    </row>
    <row r="29" spans="3:12" x14ac:dyDescent="0.25">
      <c r="C29" s="1">
        <v>2000</v>
      </c>
      <c r="D29" s="2">
        <v>0.52569444444444446</v>
      </c>
      <c r="E29" s="2">
        <v>4.4444444444444446E-2</v>
      </c>
      <c r="F29" s="9">
        <v>938</v>
      </c>
      <c r="H29" s="1">
        <v>2000</v>
      </c>
      <c r="I29" s="3">
        <v>2.1222222222222222</v>
      </c>
      <c r="J29" s="2">
        <v>5.0694444444444452E-2</v>
      </c>
      <c r="K29" s="1">
        <v>826</v>
      </c>
    </row>
    <row r="30" spans="3:12" x14ac:dyDescent="0.25">
      <c r="C30" s="1">
        <v>3000</v>
      </c>
      <c r="D30" s="2">
        <v>0.57291666666666663</v>
      </c>
      <c r="E30" s="2">
        <v>4.7222222222222221E-2</v>
      </c>
      <c r="F30" s="9">
        <v>982</v>
      </c>
      <c r="H30" s="1">
        <v>3000</v>
      </c>
      <c r="I30" s="3">
        <v>2.1701388888888888</v>
      </c>
      <c r="J30" s="2">
        <v>4.7916666666666663E-2</v>
      </c>
      <c r="K30" s="1">
        <v>950</v>
      </c>
    </row>
    <row r="31" spans="3:12" x14ac:dyDescent="0.25">
      <c r="C31" s="1">
        <v>4000</v>
      </c>
      <c r="D31" s="2">
        <v>0.61805555555555558</v>
      </c>
      <c r="E31" s="2">
        <v>4.5138888888888888E-2</v>
      </c>
      <c r="F31" s="9">
        <v>917</v>
      </c>
      <c r="H31" s="1">
        <v>4000</v>
      </c>
      <c r="I31" s="3">
        <v>2.21875</v>
      </c>
      <c r="J31" s="2">
        <v>4.8611111111111112E-2</v>
      </c>
      <c r="K31" s="1">
        <v>847</v>
      </c>
    </row>
    <row r="32" spans="3:12" x14ac:dyDescent="0.25">
      <c r="C32" s="1">
        <v>5000</v>
      </c>
      <c r="D32" s="2">
        <v>0.66111111111111109</v>
      </c>
      <c r="E32" s="2">
        <v>4.3055555555555562E-2</v>
      </c>
      <c r="F32" s="9">
        <v>970</v>
      </c>
      <c r="H32" s="1">
        <v>5000</v>
      </c>
      <c r="I32" s="3">
        <v>2.2680555555555553</v>
      </c>
      <c r="J32" s="2">
        <v>5.0694444444444452E-2</v>
      </c>
      <c r="K32" s="1">
        <v>826</v>
      </c>
    </row>
    <row r="33" spans="3:12" x14ac:dyDescent="0.25">
      <c r="C33" s="1">
        <v>6000</v>
      </c>
      <c r="D33" s="2">
        <v>0.70763888888888893</v>
      </c>
      <c r="E33" s="2">
        <v>4.6527777777777779E-2</v>
      </c>
      <c r="F33" s="9">
        <v>900</v>
      </c>
      <c r="H33" s="1">
        <v>6000</v>
      </c>
      <c r="I33" s="3">
        <v>2.3236111111111111</v>
      </c>
      <c r="J33" s="2">
        <v>5.5555555555555552E-2</v>
      </c>
      <c r="K33" s="1">
        <v>757</v>
      </c>
    </row>
    <row r="34" spans="3:12" x14ac:dyDescent="0.25">
      <c r="C34" s="1">
        <v>7000</v>
      </c>
      <c r="D34" s="2">
        <v>0.75624999999999998</v>
      </c>
      <c r="E34" s="2">
        <v>4.8611111111111112E-2</v>
      </c>
      <c r="F34" s="9">
        <v>847</v>
      </c>
      <c r="H34" s="1">
        <v>7000</v>
      </c>
      <c r="I34" s="3">
        <v>2.3652777777777776</v>
      </c>
      <c r="J34" s="2">
        <v>4.1666666666666664E-2</v>
      </c>
      <c r="K34" s="1">
        <v>1000</v>
      </c>
    </row>
    <row r="35" spans="3:12" x14ac:dyDescent="0.25">
      <c r="C35" s="1">
        <v>8000</v>
      </c>
      <c r="D35" s="2">
        <v>0.80625000000000002</v>
      </c>
      <c r="E35" s="2">
        <v>4.9999999999999996E-2</v>
      </c>
      <c r="F35" s="9">
        <v>833</v>
      </c>
      <c r="H35" s="1">
        <v>8000</v>
      </c>
      <c r="I35" s="3">
        <v>2.3819444444444442</v>
      </c>
      <c r="J35" s="2">
        <v>5.9722222222222225E-2</v>
      </c>
      <c r="K35" s="1">
        <v>704</v>
      </c>
    </row>
    <row r="36" spans="3:12" x14ac:dyDescent="0.25">
      <c r="C36" s="1">
        <v>9000</v>
      </c>
      <c r="D36" s="2">
        <v>0.8520833333333333</v>
      </c>
      <c r="E36" s="2">
        <v>4.5833333333333337E-2</v>
      </c>
      <c r="F36" s="9">
        <v>909</v>
      </c>
      <c r="H36" s="1">
        <v>9000</v>
      </c>
      <c r="I36" s="3">
        <v>2.4402777777777778</v>
      </c>
      <c r="J36" s="2">
        <v>5.8333333333333327E-2</v>
      </c>
      <c r="K36" s="1">
        <v>769</v>
      </c>
    </row>
    <row r="37" spans="3:12" x14ac:dyDescent="0.25">
      <c r="C37" s="1">
        <v>10000</v>
      </c>
      <c r="D37" s="2">
        <v>0.90625</v>
      </c>
      <c r="E37" s="2">
        <v>5.4166666666666669E-2</v>
      </c>
      <c r="F37" s="9">
        <v>769</v>
      </c>
      <c r="H37" s="1">
        <v>10000</v>
      </c>
      <c r="I37" s="4">
        <v>4.1840277777777775E-2</v>
      </c>
      <c r="J37" s="2">
        <v>7.013888888888889E-2</v>
      </c>
      <c r="K37" s="1">
        <v>591</v>
      </c>
    </row>
    <row r="38" spans="3:12" x14ac:dyDescent="0.25">
      <c r="F38">
        <f>SUM(F29:F37)</f>
        <v>8065</v>
      </c>
      <c r="G38" t="s">
        <v>14</v>
      </c>
      <c r="K38">
        <f>SUM(K29:K37)</f>
        <v>7270</v>
      </c>
      <c r="L38" t="s">
        <v>15</v>
      </c>
    </row>
    <row r="42" spans="3:12" x14ac:dyDescent="0.25">
      <c r="G42" s="8" t="s">
        <v>16</v>
      </c>
    </row>
    <row r="43" spans="3:12" x14ac:dyDescent="0.25">
      <c r="C43" t="s">
        <v>18</v>
      </c>
    </row>
    <row r="44" spans="3:12" x14ac:dyDescent="0.25">
      <c r="E44" t="s">
        <v>12</v>
      </c>
      <c r="H44" t="s">
        <v>13</v>
      </c>
    </row>
    <row r="46" spans="3:12" x14ac:dyDescent="0.25">
      <c r="D46" t="s">
        <v>1</v>
      </c>
      <c r="I46" t="s">
        <v>2</v>
      </c>
    </row>
    <row r="47" spans="3:12" ht="30" x14ac:dyDescent="0.25">
      <c r="C47" s="6" t="s">
        <v>3</v>
      </c>
      <c r="D47" s="7" t="s">
        <v>8</v>
      </c>
      <c r="E47" s="6" t="s">
        <v>5</v>
      </c>
      <c r="F47" s="6" t="s">
        <v>4</v>
      </c>
      <c r="G47" s="8"/>
      <c r="H47" s="6" t="s">
        <v>3</v>
      </c>
      <c r="I47" s="7" t="s">
        <v>8</v>
      </c>
      <c r="J47" s="6" t="s">
        <v>5</v>
      </c>
      <c r="K47" s="6" t="s">
        <v>4</v>
      </c>
    </row>
    <row r="48" spans="3:12" x14ac:dyDescent="0.25">
      <c r="C48" s="1">
        <v>1000</v>
      </c>
      <c r="D48" s="3">
        <v>1.6354166666666667</v>
      </c>
      <c r="E48" s="9"/>
      <c r="F48" s="9"/>
      <c r="H48" s="1">
        <v>1000</v>
      </c>
      <c r="I48" s="2">
        <v>0.44791666666666669</v>
      </c>
      <c r="J48" s="9"/>
      <c r="K48" s="9"/>
    </row>
    <row r="49" spans="2:12" x14ac:dyDescent="0.25">
      <c r="C49" s="1">
        <v>2000</v>
      </c>
      <c r="D49" s="3">
        <v>1.6770833333333333</v>
      </c>
      <c r="E49" s="2">
        <v>4.1666666666666664E-2</v>
      </c>
      <c r="F49" s="9">
        <v>1000</v>
      </c>
      <c r="H49" s="1">
        <v>2000</v>
      </c>
      <c r="I49" s="2">
        <v>0.49583333333333335</v>
      </c>
      <c r="J49" s="2">
        <v>4.7916666666666663E-2</v>
      </c>
      <c r="K49" s="9">
        <v>869</v>
      </c>
    </row>
    <row r="50" spans="2:12" x14ac:dyDescent="0.25">
      <c r="C50" s="1">
        <v>3000</v>
      </c>
      <c r="D50" s="3">
        <v>1.7138888888888888</v>
      </c>
      <c r="E50" s="2">
        <v>3.6805555555555557E-2</v>
      </c>
      <c r="F50" s="9">
        <v>1111</v>
      </c>
      <c r="H50" s="1">
        <v>3000</v>
      </c>
      <c r="I50" s="2">
        <v>0.54513888888888895</v>
      </c>
      <c r="J50" s="2">
        <v>4.9305555555555554E-2</v>
      </c>
      <c r="K50" s="9">
        <v>840</v>
      </c>
    </row>
    <row r="51" spans="2:12" x14ac:dyDescent="0.25">
      <c r="C51" s="1">
        <v>4000</v>
      </c>
      <c r="D51" s="3">
        <v>1.75</v>
      </c>
      <c r="E51" s="2">
        <v>3.6111111111111115E-2</v>
      </c>
      <c r="F51" s="9">
        <v>1115</v>
      </c>
      <c r="H51" s="1">
        <v>4000</v>
      </c>
      <c r="I51" s="2">
        <v>0.59027777777777779</v>
      </c>
      <c r="J51" s="2">
        <v>4.5138888888888888E-2</v>
      </c>
      <c r="K51" s="9">
        <v>925</v>
      </c>
    </row>
    <row r="52" spans="2:12" x14ac:dyDescent="0.25">
      <c r="C52" s="1">
        <v>5000</v>
      </c>
      <c r="D52" s="3">
        <v>1.7930555555555554</v>
      </c>
      <c r="E52" s="2">
        <v>4.3055555555555562E-2</v>
      </c>
      <c r="F52" s="9">
        <v>970</v>
      </c>
      <c r="H52" s="1">
        <v>5000</v>
      </c>
      <c r="I52" s="2">
        <v>0.63888888888888895</v>
      </c>
      <c r="J52" s="2">
        <v>4.8611111111111112E-2</v>
      </c>
      <c r="K52" s="9">
        <v>847</v>
      </c>
    </row>
    <row r="53" spans="2:12" x14ac:dyDescent="0.25">
      <c r="C53" s="1">
        <v>6000</v>
      </c>
      <c r="D53" s="3">
        <v>1.8375000000000001</v>
      </c>
      <c r="E53" s="2">
        <v>4.4444444444444446E-2</v>
      </c>
      <c r="F53" s="9">
        <v>943</v>
      </c>
      <c r="H53" s="1">
        <v>6000</v>
      </c>
      <c r="I53" s="2">
        <v>0.69097222222222221</v>
      </c>
      <c r="J53" s="2">
        <v>5.2083333333333336E-2</v>
      </c>
      <c r="K53" s="9">
        <v>800</v>
      </c>
    </row>
    <row r="54" spans="2:12" x14ac:dyDescent="0.25">
      <c r="C54" s="1">
        <v>7000</v>
      </c>
      <c r="D54" s="3">
        <v>1.8798611111111112</v>
      </c>
      <c r="E54" s="2">
        <v>4.2361111111111106E-2</v>
      </c>
      <c r="F54" s="9">
        <v>999</v>
      </c>
      <c r="H54" s="1">
        <v>7000</v>
      </c>
      <c r="I54" s="2">
        <v>0.74097222222222225</v>
      </c>
      <c r="J54" s="2">
        <v>4.9999999999999996E-2</v>
      </c>
      <c r="K54" s="9">
        <v>833</v>
      </c>
    </row>
    <row r="55" spans="2:12" x14ac:dyDescent="0.25">
      <c r="C55" s="1">
        <v>8000</v>
      </c>
      <c r="D55" s="3">
        <v>1.9215277777777777</v>
      </c>
      <c r="E55" s="2">
        <v>4.1666666666666664E-2</v>
      </c>
      <c r="F55" s="9">
        <v>1000</v>
      </c>
      <c r="H55" s="1">
        <v>8000</v>
      </c>
      <c r="I55" s="2">
        <v>0.79166666666666663</v>
      </c>
      <c r="J55" s="2">
        <v>5.0694444444444452E-2</v>
      </c>
      <c r="K55" s="9">
        <v>819</v>
      </c>
    </row>
    <row r="56" spans="2:12" x14ac:dyDescent="0.25">
      <c r="C56" s="1">
        <v>9000</v>
      </c>
      <c r="D56" s="3">
        <v>1.9666666666666668</v>
      </c>
      <c r="E56" s="2">
        <v>4.5138888888888888E-2</v>
      </c>
      <c r="F56" s="9">
        <v>917</v>
      </c>
      <c r="H56" s="1">
        <v>9000</v>
      </c>
      <c r="I56" s="2">
        <v>0.84722222222222221</v>
      </c>
      <c r="J56" s="2">
        <v>5.5555555555555552E-2</v>
      </c>
      <c r="K56" s="9">
        <v>751</v>
      </c>
    </row>
    <row r="57" spans="2:12" x14ac:dyDescent="0.25">
      <c r="C57" s="1">
        <v>10000</v>
      </c>
      <c r="D57" s="3">
        <v>2.0173611111111112</v>
      </c>
      <c r="E57" s="2">
        <v>5.0694444444444452E-2</v>
      </c>
      <c r="F57" s="9">
        <v>826</v>
      </c>
      <c r="H57" s="1">
        <v>10000</v>
      </c>
      <c r="I57" s="2">
        <v>0.90347222222222223</v>
      </c>
      <c r="J57" s="2">
        <v>5.6250000000000001E-2</v>
      </c>
      <c r="K57" s="9">
        <v>746</v>
      </c>
    </row>
    <row r="58" spans="2:12" x14ac:dyDescent="0.25">
      <c r="F58">
        <f>SUM(F49:F57)</f>
        <v>8881</v>
      </c>
      <c r="G58" t="s">
        <v>19</v>
      </c>
      <c r="K58">
        <f>SUM(K49:K57)</f>
        <v>7430</v>
      </c>
      <c r="L58" t="s">
        <v>17</v>
      </c>
    </row>
    <row r="63" spans="2:12" x14ac:dyDescent="0.25">
      <c r="B63" t="s">
        <v>31</v>
      </c>
    </row>
    <row r="64" spans="2:12" x14ac:dyDescent="0.25">
      <c r="B64" t="s">
        <v>32</v>
      </c>
    </row>
    <row r="65" spans="2:14" x14ac:dyDescent="0.25">
      <c r="D65" s="11" t="s">
        <v>29</v>
      </c>
      <c r="K65" s="11" t="s">
        <v>30</v>
      </c>
    </row>
    <row r="66" spans="2:14" ht="15.75" x14ac:dyDescent="0.25">
      <c r="B66" s="10" t="s">
        <v>22</v>
      </c>
      <c r="I66" s="10" t="s">
        <v>22</v>
      </c>
    </row>
    <row r="68" spans="2:14" ht="30" x14ac:dyDescent="0.25">
      <c r="B68" s="7" t="s">
        <v>23</v>
      </c>
      <c r="C68" s="6" t="s">
        <v>24</v>
      </c>
      <c r="D68" s="6" t="s">
        <v>25</v>
      </c>
      <c r="E68" s="7" t="s">
        <v>26</v>
      </c>
      <c r="F68" s="6" t="s">
        <v>27</v>
      </c>
      <c r="G68" s="6" t="s">
        <v>28</v>
      </c>
      <c r="I68" s="7" t="s">
        <v>23</v>
      </c>
      <c r="J68" s="7" t="s">
        <v>24</v>
      </c>
      <c r="K68" s="7" t="s">
        <v>25</v>
      </c>
      <c r="L68" s="7" t="s">
        <v>26</v>
      </c>
      <c r="M68" s="7" t="s">
        <v>27</v>
      </c>
      <c r="N68" s="7" t="s">
        <v>28</v>
      </c>
    </row>
    <row r="69" spans="2:14" x14ac:dyDescent="0.25">
      <c r="B69" s="1">
        <v>1000</v>
      </c>
      <c r="C69" s="1">
        <v>5500</v>
      </c>
      <c r="D69" s="1">
        <v>35</v>
      </c>
      <c r="E69" s="1">
        <v>6.7</v>
      </c>
      <c r="F69" s="1">
        <v>131</v>
      </c>
      <c r="G69" s="1">
        <v>135</v>
      </c>
      <c r="I69" s="1">
        <v>1000</v>
      </c>
      <c r="J69" s="1">
        <v>5500</v>
      </c>
      <c r="K69" s="1">
        <v>35</v>
      </c>
      <c r="L69" s="1">
        <v>6.7</v>
      </c>
      <c r="M69" s="1">
        <v>134</v>
      </c>
      <c r="N69" s="1">
        <v>138</v>
      </c>
    </row>
    <row r="70" spans="2:14" x14ac:dyDescent="0.25">
      <c r="B70" s="1"/>
      <c r="C70" s="1">
        <v>5200</v>
      </c>
      <c r="D70" s="1">
        <v>32</v>
      </c>
      <c r="E70" s="1">
        <v>5.3</v>
      </c>
      <c r="F70" s="1">
        <v>123</v>
      </c>
      <c r="G70" s="1">
        <v>128</v>
      </c>
      <c r="I70" s="1"/>
      <c r="J70" s="1">
        <v>5200</v>
      </c>
      <c r="K70" s="1">
        <v>32</v>
      </c>
      <c r="L70" s="1">
        <v>5.6</v>
      </c>
      <c r="M70" s="1">
        <v>125</v>
      </c>
      <c r="N70" s="1">
        <v>128</v>
      </c>
    </row>
    <row r="71" spans="2:14" x14ac:dyDescent="0.25">
      <c r="B71" s="1"/>
      <c r="C71" s="1">
        <v>5000</v>
      </c>
      <c r="D71" s="1">
        <v>31</v>
      </c>
      <c r="E71" s="1">
        <v>5.0999999999999996</v>
      </c>
      <c r="F71" s="1">
        <v>118</v>
      </c>
      <c r="G71" s="1">
        <v>120</v>
      </c>
      <c r="I71" s="1"/>
      <c r="J71" s="1">
        <v>5000</v>
      </c>
      <c r="K71" s="1">
        <v>31</v>
      </c>
      <c r="L71" s="1">
        <v>5.4</v>
      </c>
      <c r="M71" s="1">
        <v>120</v>
      </c>
      <c r="N71" s="1">
        <v>123</v>
      </c>
    </row>
    <row r="72" spans="2:14" x14ac:dyDescent="0.25">
      <c r="B72" s="1"/>
      <c r="C72" s="1">
        <v>4800</v>
      </c>
      <c r="D72" s="1">
        <v>28</v>
      </c>
      <c r="E72" s="1">
        <v>3.6</v>
      </c>
      <c r="F72" s="1">
        <v>112</v>
      </c>
      <c r="G72" s="1">
        <v>114</v>
      </c>
      <c r="I72" s="1"/>
      <c r="J72" s="1">
        <v>4800</v>
      </c>
      <c r="K72" s="1">
        <v>28</v>
      </c>
      <c r="L72" s="1">
        <v>3.7</v>
      </c>
      <c r="M72" s="1">
        <v>111</v>
      </c>
      <c r="N72" s="1">
        <v>114</v>
      </c>
    </row>
    <row r="73" spans="2:14" x14ac:dyDescent="0.25">
      <c r="B73" s="1">
        <v>2500</v>
      </c>
      <c r="C73" s="1">
        <v>5500</v>
      </c>
      <c r="D73" s="1">
        <v>35</v>
      </c>
      <c r="E73" s="1">
        <v>6.7</v>
      </c>
      <c r="F73" s="1">
        <v>134</v>
      </c>
      <c r="G73" s="1">
        <v>138</v>
      </c>
      <c r="I73" s="1">
        <v>2500</v>
      </c>
      <c r="J73" s="1">
        <v>5500</v>
      </c>
      <c r="K73" s="1">
        <v>35</v>
      </c>
      <c r="L73" s="1">
        <v>6.7</v>
      </c>
      <c r="M73" s="1">
        <v>135</v>
      </c>
      <c r="N73" s="1">
        <v>141</v>
      </c>
    </row>
    <row r="74" spans="2:14" x14ac:dyDescent="0.25">
      <c r="B74" s="1"/>
      <c r="C74" s="1">
        <v>5200</v>
      </c>
      <c r="D74" s="1">
        <v>32</v>
      </c>
      <c r="E74" s="1">
        <v>5.8</v>
      </c>
      <c r="F74" s="1">
        <v>124</v>
      </c>
      <c r="G74" s="1">
        <v>131</v>
      </c>
      <c r="I74" s="1"/>
      <c r="J74" s="1">
        <v>5200</v>
      </c>
      <c r="K74" s="1">
        <v>32</v>
      </c>
      <c r="L74" s="1">
        <v>5.9</v>
      </c>
      <c r="M74" s="1">
        <v>129</v>
      </c>
      <c r="N74" s="1">
        <v>136</v>
      </c>
    </row>
    <row r="75" spans="2:14" x14ac:dyDescent="0.25">
      <c r="B75" s="1"/>
      <c r="C75" s="1">
        <v>5000</v>
      </c>
      <c r="D75" s="1">
        <v>31</v>
      </c>
      <c r="E75" s="1">
        <v>5.2</v>
      </c>
      <c r="F75" s="1">
        <v>113</v>
      </c>
      <c r="G75" s="1">
        <v>120</v>
      </c>
      <c r="I75" s="1"/>
      <c r="J75" s="1">
        <v>5000</v>
      </c>
      <c r="K75" s="1">
        <v>31</v>
      </c>
      <c r="L75" s="1">
        <v>5.5</v>
      </c>
      <c r="M75" s="1">
        <v>120</v>
      </c>
      <c r="N75" s="1">
        <v>126</v>
      </c>
    </row>
    <row r="76" spans="2:14" x14ac:dyDescent="0.25">
      <c r="B76" s="1"/>
      <c r="C76" s="1">
        <v>4800</v>
      </c>
      <c r="D76" s="1">
        <v>28</v>
      </c>
      <c r="E76" s="1">
        <v>4.2</v>
      </c>
      <c r="F76" s="1">
        <v>106</v>
      </c>
      <c r="G76" s="1">
        <v>112</v>
      </c>
      <c r="I76" s="1"/>
      <c r="J76" s="1">
        <v>4800</v>
      </c>
      <c r="K76" s="1">
        <v>28</v>
      </c>
      <c r="L76" s="1">
        <v>4.3</v>
      </c>
      <c r="M76" s="1">
        <v>111</v>
      </c>
      <c r="N76" s="1">
        <v>118</v>
      </c>
    </row>
    <row r="77" spans="2:14" x14ac:dyDescent="0.25">
      <c r="B77" s="1">
        <v>5000</v>
      </c>
      <c r="C77" s="1">
        <v>5500</v>
      </c>
      <c r="D77" s="1">
        <v>35</v>
      </c>
      <c r="E77" s="1">
        <v>6.8</v>
      </c>
      <c r="F77" s="1">
        <v>128</v>
      </c>
      <c r="G77" s="1">
        <v>139</v>
      </c>
      <c r="I77" s="1">
        <v>5000</v>
      </c>
      <c r="J77" s="1">
        <v>5500</v>
      </c>
      <c r="K77" s="1">
        <v>35</v>
      </c>
      <c r="L77" s="1">
        <v>6.7</v>
      </c>
      <c r="M77" s="1">
        <v>130</v>
      </c>
      <c r="N77" s="1">
        <v>141</v>
      </c>
    </row>
    <row r="78" spans="2:14" x14ac:dyDescent="0.25">
      <c r="B78" s="1"/>
      <c r="C78" s="1">
        <v>5200</v>
      </c>
      <c r="D78" s="1">
        <v>32</v>
      </c>
      <c r="E78" s="1">
        <v>5.7</v>
      </c>
      <c r="F78" s="1">
        <v>121</v>
      </c>
      <c r="G78" s="1">
        <v>133</v>
      </c>
      <c r="I78" s="1"/>
      <c r="J78" s="1">
        <v>5200</v>
      </c>
      <c r="K78" s="1">
        <v>32</v>
      </c>
      <c r="L78" s="1">
        <v>5.7</v>
      </c>
      <c r="M78" s="1">
        <v>124</v>
      </c>
      <c r="N78" s="1">
        <v>134</v>
      </c>
    </row>
    <row r="79" spans="2:14" x14ac:dyDescent="0.25">
      <c r="B79" s="1"/>
      <c r="C79" s="1">
        <v>5000</v>
      </c>
      <c r="D79" s="1">
        <v>31</v>
      </c>
      <c r="E79" s="1">
        <v>5.5</v>
      </c>
      <c r="F79" s="1">
        <v>112</v>
      </c>
      <c r="G79" s="1">
        <v>123</v>
      </c>
      <c r="I79" s="1"/>
      <c r="J79" s="1">
        <v>5000</v>
      </c>
      <c r="K79" s="1">
        <v>31</v>
      </c>
      <c r="L79" s="1">
        <v>5.2</v>
      </c>
      <c r="M79" s="1">
        <v>112</v>
      </c>
      <c r="N79" s="1">
        <v>123</v>
      </c>
    </row>
    <row r="80" spans="2:14" x14ac:dyDescent="0.25">
      <c r="B80" s="1"/>
      <c r="C80" s="1">
        <v>4800</v>
      </c>
      <c r="D80" s="1">
        <v>28</v>
      </c>
      <c r="E80" s="1">
        <v>4.2</v>
      </c>
      <c r="F80" s="1">
        <v>105</v>
      </c>
      <c r="G80" s="1">
        <v>115</v>
      </c>
      <c r="I80" s="1"/>
      <c r="J80" s="1">
        <v>4800</v>
      </c>
      <c r="K80" s="1">
        <v>28</v>
      </c>
      <c r="L80" s="1">
        <v>4.3</v>
      </c>
      <c r="M80" s="1">
        <v>110</v>
      </c>
      <c r="N80" s="1">
        <v>118</v>
      </c>
    </row>
    <row r="81" spans="2:14" x14ac:dyDescent="0.25">
      <c r="B81" s="1">
        <v>7500</v>
      </c>
      <c r="C81" s="1">
        <v>5500</v>
      </c>
      <c r="D81" s="1">
        <v>35</v>
      </c>
      <c r="E81" s="1">
        <v>7.8</v>
      </c>
      <c r="F81" s="1">
        <v>128</v>
      </c>
      <c r="G81" s="1">
        <v>144</v>
      </c>
      <c r="I81" s="1">
        <v>7500</v>
      </c>
      <c r="J81" s="1">
        <v>5500</v>
      </c>
      <c r="K81" s="1">
        <v>35</v>
      </c>
      <c r="L81" s="1">
        <v>6.7</v>
      </c>
      <c r="M81" s="1">
        <v>130</v>
      </c>
      <c r="N81" s="1">
        <v>147</v>
      </c>
    </row>
    <row r="82" spans="2:14" x14ac:dyDescent="0.25">
      <c r="B82" s="1"/>
      <c r="C82" s="1">
        <v>5200</v>
      </c>
      <c r="D82" s="1">
        <v>32</v>
      </c>
      <c r="E82" s="1">
        <v>5.8</v>
      </c>
      <c r="F82" s="1">
        <v>122</v>
      </c>
      <c r="G82" s="1">
        <v>139</v>
      </c>
      <c r="I82" s="1"/>
      <c r="J82" s="1">
        <v>5200</v>
      </c>
      <c r="K82" s="1">
        <v>32</v>
      </c>
      <c r="L82" s="1">
        <v>6.1</v>
      </c>
      <c r="M82" s="1">
        <v>122</v>
      </c>
      <c r="N82" s="1">
        <v>139</v>
      </c>
    </row>
    <row r="83" spans="2:14" x14ac:dyDescent="0.25">
      <c r="B83" s="1"/>
      <c r="C83" s="1">
        <v>5000</v>
      </c>
      <c r="D83" s="1">
        <v>31</v>
      </c>
      <c r="E83" s="1">
        <v>5.6</v>
      </c>
      <c r="F83" s="1">
        <v>116</v>
      </c>
      <c r="G83" s="1">
        <v>133</v>
      </c>
      <c r="I83" s="1"/>
      <c r="J83" s="1">
        <v>5000</v>
      </c>
      <c r="K83" s="1">
        <v>31</v>
      </c>
      <c r="L83" s="1">
        <v>5.6</v>
      </c>
      <c r="M83" s="1">
        <v>117</v>
      </c>
      <c r="N83" s="1">
        <v>132</v>
      </c>
    </row>
    <row r="84" spans="2:14" x14ac:dyDescent="0.25">
      <c r="B84" s="1"/>
      <c r="C84" s="1">
        <v>4800</v>
      </c>
      <c r="D84" s="1">
        <v>28</v>
      </c>
      <c r="E84" s="1">
        <v>4.3</v>
      </c>
      <c r="F84" s="1">
        <v>105</v>
      </c>
      <c r="G84" s="1">
        <v>120</v>
      </c>
      <c r="I84" s="1"/>
      <c r="J84" s="1">
        <v>4800</v>
      </c>
      <c r="K84" s="1">
        <v>28</v>
      </c>
      <c r="L84" s="1">
        <v>4.3</v>
      </c>
      <c r="M84" s="1">
        <v>110</v>
      </c>
      <c r="N84" s="1">
        <v>125</v>
      </c>
    </row>
    <row r="85" spans="2:14" x14ac:dyDescent="0.25">
      <c r="B85" s="1">
        <v>10000</v>
      </c>
      <c r="C85" s="1">
        <v>5500</v>
      </c>
      <c r="D85" s="1">
        <v>35</v>
      </c>
      <c r="E85" s="1">
        <v>7.8</v>
      </c>
      <c r="F85" s="1">
        <v>119</v>
      </c>
      <c r="G85" s="1">
        <v>141</v>
      </c>
      <c r="I85" s="1">
        <v>10000</v>
      </c>
      <c r="J85" s="1">
        <v>5500</v>
      </c>
      <c r="K85" s="1">
        <v>35</v>
      </c>
      <c r="L85" s="1">
        <v>6.9</v>
      </c>
      <c r="M85" s="1">
        <v>122</v>
      </c>
      <c r="N85" s="1">
        <v>145</v>
      </c>
    </row>
    <row r="86" spans="2:14" x14ac:dyDescent="0.25">
      <c r="B86" s="1"/>
      <c r="C86" s="1">
        <v>5200</v>
      </c>
      <c r="D86" s="1">
        <v>32</v>
      </c>
      <c r="E86" s="1">
        <v>5.5</v>
      </c>
      <c r="F86" s="1">
        <v>117</v>
      </c>
      <c r="G86" s="1">
        <v>139</v>
      </c>
      <c r="I86" s="1"/>
      <c r="J86" s="1">
        <v>5200</v>
      </c>
      <c r="K86" s="1">
        <v>32</v>
      </c>
      <c r="L86" s="1">
        <v>6</v>
      </c>
      <c r="M86" s="1">
        <v>120</v>
      </c>
      <c r="N86" s="1">
        <v>140</v>
      </c>
    </row>
    <row r="87" spans="2:14" x14ac:dyDescent="0.25">
      <c r="B87" s="1"/>
      <c r="C87" s="1">
        <v>5000</v>
      </c>
      <c r="D87" s="1">
        <v>31</v>
      </c>
      <c r="E87" s="1">
        <v>5.3</v>
      </c>
      <c r="F87" s="1">
        <v>112</v>
      </c>
      <c r="G87" s="1">
        <v>133</v>
      </c>
      <c r="I87" s="1"/>
      <c r="J87" s="1">
        <v>5000</v>
      </c>
      <c r="K87" s="1">
        <v>31</v>
      </c>
      <c r="L87" s="1">
        <v>5.6</v>
      </c>
      <c r="M87" s="1">
        <v>116</v>
      </c>
      <c r="N87" s="1">
        <v>138</v>
      </c>
    </row>
    <row r="88" spans="2:14" x14ac:dyDescent="0.25">
      <c r="B88" s="1"/>
      <c r="C88" s="1">
        <v>4800</v>
      </c>
      <c r="D88" s="1">
        <v>28</v>
      </c>
      <c r="E88" s="1">
        <v>4.5999999999999996</v>
      </c>
      <c r="F88" s="1">
        <v>101</v>
      </c>
      <c r="G88" s="1">
        <v>121</v>
      </c>
      <c r="I88" s="1"/>
      <c r="J88" s="1">
        <v>4800</v>
      </c>
      <c r="K88" s="1">
        <v>28</v>
      </c>
      <c r="L88" s="1">
        <v>4.5999999999999996</v>
      </c>
      <c r="M88" s="1">
        <v>106</v>
      </c>
      <c r="N88" s="1">
        <v>128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Q29"/>
  <sheetViews>
    <sheetView tabSelected="1" topLeftCell="A9" workbookViewId="0">
      <selection activeCell="T19" sqref="T19"/>
    </sheetView>
  </sheetViews>
  <sheetFormatPr defaultRowHeight="15" x14ac:dyDescent="0.25"/>
  <cols>
    <col min="8" max="8" width="9.140625" style="13"/>
  </cols>
  <sheetData>
    <row r="6" spans="2:17" x14ac:dyDescent="0.25">
      <c r="D6" s="11" t="s">
        <v>29</v>
      </c>
      <c r="L6" s="11" t="s">
        <v>30</v>
      </c>
    </row>
    <row r="7" spans="2:17" ht="15.75" x14ac:dyDescent="0.25">
      <c r="B7" s="10" t="s">
        <v>22</v>
      </c>
      <c r="J7" s="10" t="s">
        <v>22</v>
      </c>
    </row>
    <row r="9" spans="2:17" ht="30" customHeight="1" x14ac:dyDescent="0.25">
      <c r="B9" s="7" t="s">
        <v>23</v>
      </c>
      <c r="C9" s="6" t="s">
        <v>24</v>
      </c>
      <c r="D9" s="6" t="s">
        <v>25</v>
      </c>
      <c r="E9" s="7" t="s">
        <v>26</v>
      </c>
      <c r="F9" s="6" t="s">
        <v>27</v>
      </c>
      <c r="G9" s="6" t="s">
        <v>28</v>
      </c>
      <c r="H9" s="14" t="s">
        <v>33</v>
      </c>
      <c r="J9" s="7" t="s">
        <v>23</v>
      </c>
      <c r="K9" s="7" t="s">
        <v>24</v>
      </c>
      <c r="L9" s="7" t="s">
        <v>25</v>
      </c>
      <c r="M9" s="7" t="s">
        <v>26</v>
      </c>
      <c r="N9" s="7" t="s">
        <v>27</v>
      </c>
      <c r="O9" s="7" t="s">
        <v>28</v>
      </c>
      <c r="P9" s="14" t="s">
        <v>33</v>
      </c>
      <c r="Q9" s="12"/>
    </row>
    <row r="10" spans="2:17" x14ac:dyDescent="0.25">
      <c r="B10" s="1">
        <v>1000</v>
      </c>
      <c r="C10" s="1">
        <v>5500</v>
      </c>
      <c r="D10" s="1">
        <v>35</v>
      </c>
      <c r="E10" s="1">
        <v>6.7</v>
      </c>
      <c r="F10" s="1">
        <v>131</v>
      </c>
      <c r="G10" s="1">
        <v>135</v>
      </c>
      <c r="H10" s="5">
        <f>G10/E10</f>
        <v>20.149253731343283</v>
      </c>
      <c r="J10" s="1">
        <v>1000</v>
      </c>
      <c r="K10" s="1">
        <v>5500</v>
      </c>
      <c r="L10" s="1">
        <v>35</v>
      </c>
      <c r="M10" s="1">
        <v>6.7</v>
      </c>
      <c r="N10" s="1">
        <v>134</v>
      </c>
      <c r="O10" s="1">
        <v>138</v>
      </c>
      <c r="P10" s="5">
        <f>O10/M10</f>
        <v>20.597014925373134</v>
      </c>
    </row>
    <row r="11" spans="2:17" x14ac:dyDescent="0.25">
      <c r="B11" s="1"/>
      <c r="C11" s="1">
        <v>5200</v>
      </c>
      <c r="D11" s="1">
        <v>32</v>
      </c>
      <c r="E11" s="1">
        <v>5.3</v>
      </c>
      <c r="F11" s="1">
        <v>123</v>
      </c>
      <c r="G11" s="1">
        <v>128</v>
      </c>
      <c r="H11" s="5">
        <f t="shared" ref="H11:H29" si="0">G11/E11</f>
        <v>24.150943396226417</v>
      </c>
      <c r="J11" s="1"/>
      <c r="K11" s="1">
        <v>5200</v>
      </c>
      <c r="L11" s="1">
        <v>32</v>
      </c>
      <c r="M11" s="1">
        <v>5.6</v>
      </c>
      <c r="N11" s="1">
        <v>125</v>
      </c>
      <c r="O11" s="1">
        <v>128</v>
      </c>
      <c r="P11" s="5">
        <f t="shared" ref="P11:P29" si="1">O11/M11</f>
        <v>22.857142857142858</v>
      </c>
    </row>
    <row r="12" spans="2:17" x14ac:dyDescent="0.25">
      <c r="B12" s="1"/>
      <c r="C12" s="1">
        <v>5000</v>
      </c>
      <c r="D12" s="1">
        <v>31</v>
      </c>
      <c r="E12" s="1">
        <v>5.0999999999999996</v>
      </c>
      <c r="F12" s="1">
        <v>118</v>
      </c>
      <c r="G12" s="1">
        <v>120</v>
      </c>
      <c r="H12" s="5">
        <f t="shared" si="0"/>
        <v>23.529411764705884</v>
      </c>
      <c r="J12" s="1"/>
      <c r="K12" s="1">
        <v>5000</v>
      </c>
      <c r="L12" s="1">
        <v>31</v>
      </c>
      <c r="M12" s="1">
        <v>5.4</v>
      </c>
      <c r="N12" s="1">
        <v>120</v>
      </c>
      <c r="O12" s="1">
        <v>123</v>
      </c>
      <c r="P12" s="5">
        <f t="shared" si="1"/>
        <v>22.777777777777775</v>
      </c>
    </row>
    <row r="13" spans="2:17" x14ac:dyDescent="0.25">
      <c r="B13" s="1"/>
      <c r="C13" s="1">
        <v>4800</v>
      </c>
      <c r="D13" s="1">
        <v>28</v>
      </c>
      <c r="E13" s="1">
        <v>3.6</v>
      </c>
      <c r="F13" s="1">
        <v>112</v>
      </c>
      <c r="G13" s="1">
        <v>114</v>
      </c>
      <c r="H13" s="5">
        <f t="shared" si="0"/>
        <v>31.666666666666664</v>
      </c>
      <c r="J13" s="1"/>
      <c r="K13" s="1">
        <v>4800</v>
      </c>
      <c r="L13" s="1">
        <v>28</v>
      </c>
      <c r="M13" s="1">
        <v>3.7</v>
      </c>
      <c r="N13" s="1">
        <v>111</v>
      </c>
      <c r="O13" s="1">
        <v>114</v>
      </c>
      <c r="P13" s="5">
        <f t="shared" si="1"/>
        <v>30.810810810810811</v>
      </c>
    </row>
    <row r="14" spans="2:17" x14ac:dyDescent="0.25">
      <c r="B14" s="1">
        <v>2500</v>
      </c>
      <c r="C14" s="1">
        <v>5500</v>
      </c>
      <c r="D14" s="1">
        <v>35</v>
      </c>
      <c r="E14" s="1">
        <v>6.7</v>
      </c>
      <c r="F14" s="1">
        <v>134</v>
      </c>
      <c r="G14" s="1">
        <v>138</v>
      </c>
      <c r="H14" s="5">
        <f t="shared" si="0"/>
        <v>20.597014925373134</v>
      </c>
      <c r="J14" s="1">
        <v>2500</v>
      </c>
      <c r="K14" s="1">
        <v>5500</v>
      </c>
      <c r="L14" s="1">
        <v>35</v>
      </c>
      <c r="M14" s="1">
        <v>6.7</v>
      </c>
      <c r="N14" s="1">
        <v>135</v>
      </c>
      <c r="O14" s="1">
        <v>141</v>
      </c>
      <c r="P14" s="5">
        <f t="shared" si="1"/>
        <v>21.044776119402986</v>
      </c>
    </row>
    <row r="15" spans="2:17" x14ac:dyDescent="0.25">
      <c r="B15" s="1"/>
      <c r="C15" s="1">
        <v>5200</v>
      </c>
      <c r="D15" s="1">
        <v>32</v>
      </c>
      <c r="E15" s="1">
        <v>5.8</v>
      </c>
      <c r="F15" s="1">
        <v>124</v>
      </c>
      <c r="G15" s="1">
        <v>131</v>
      </c>
      <c r="H15" s="5">
        <f t="shared" si="0"/>
        <v>22.586206896551726</v>
      </c>
      <c r="J15" s="1"/>
      <c r="K15" s="1">
        <v>5200</v>
      </c>
      <c r="L15" s="1">
        <v>32</v>
      </c>
      <c r="M15" s="1">
        <v>5.9</v>
      </c>
      <c r="N15" s="1">
        <v>129</v>
      </c>
      <c r="O15" s="1">
        <v>136</v>
      </c>
      <c r="P15" s="5">
        <f t="shared" si="1"/>
        <v>23.050847457627118</v>
      </c>
    </row>
    <row r="16" spans="2:17" x14ac:dyDescent="0.25">
      <c r="B16" s="1"/>
      <c r="C16" s="1">
        <v>5000</v>
      </c>
      <c r="D16" s="1">
        <v>31</v>
      </c>
      <c r="E16" s="1">
        <v>5.2</v>
      </c>
      <c r="F16" s="1">
        <v>113</v>
      </c>
      <c r="G16" s="1">
        <v>120</v>
      </c>
      <c r="H16" s="5">
        <f t="shared" si="0"/>
        <v>23.076923076923077</v>
      </c>
      <c r="J16" s="1"/>
      <c r="K16" s="1">
        <v>5000</v>
      </c>
      <c r="L16" s="1">
        <v>31</v>
      </c>
      <c r="M16" s="1">
        <v>5.5</v>
      </c>
      <c r="N16" s="1">
        <v>120</v>
      </c>
      <c r="O16" s="1">
        <v>126</v>
      </c>
      <c r="P16" s="5">
        <f t="shared" si="1"/>
        <v>22.90909090909091</v>
      </c>
    </row>
    <row r="17" spans="2:16" x14ac:dyDescent="0.25">
      <c r="B17" s="1"/>
      <c r="C17" s="1">
        <v>4800</v>
      </c>
      <c r="D17" s="1">
        <v>28</v>
      </c>
      <c r="E17" s="1">
        <v>4.2</v>
      </c>
      <c r="F17" s="1">
        <v>106</v>
      </c>
      <c r="G17" s="1">
        <v>112</v>
      </c>
      <c r="H17" s="5">
        <f t="shared" si="0"/>
        <v>26.666666666666664</v>
      </c>
      <c r="J17" s="1"/>
      <c r="K17" s="1">
        <v>4800</v>
      </c>
      <c r="L17" s="1">
        <v>28</v>
      </c>
      <c r="M17" s="1">
        <v>4.3</v>
      </c>
      <c r="N17" s="1">
        <v>111</v>
      </c>
      <c r="O17" s="1">
        <v>118</v>
      </c>
      <c r="P17" s="5">
        <f t="shared" si="1"/>
        <v>27.441860465116282</v>
      </c>
    </row>
    <row r="18" spans="2:16" x14ac:dyDescent="0.25">
      <c r="B18" s="1">
        <v>5000</v>
      </c>
      <c r="C18" s="1">
        <v>5500</v>
      </c>
      <c r="D18" s="1">
        <v>35</v>
      </c>
      <c r="E18" s="1">
        <v>6.8</v>
      </c>
      <c r="F18" s="1">
        <v>128</v>
      </c>
      <c r="G18" s="1">
        <v>139</v>
      </c>
      <c r="H18" s="5">
        <f t="shared" si="0"/>
        <v>20.441176470588236</v>
      </c>
      <c r="J18" s="1">
        <v>5000</v>
      </c>
      <c r="K18" s="1">
        <v>5500</v>
      </c>
      <c r="L18" s="1">
        <v>35</v>
      </c>
      <c r="M18" s="1">
        <v>6.7</v>
      </c>
      <c r="N18" s="1">
        <v>130</v>
      </c>
      <c r="O18" s="1">
        <v>141</v>
      </c>
      <c r="P18" s="5">
        <f t="shared" si="1"/>
        <v>21.044776119402986</v>
      </c>
    </row>
    <row r="19" spans="2:16" x14ac:dyDescent="0.25">
      <c r="B19" s="1"/>
      <c r="C19" s="1">
        <v>5200</v>
      </c>
      <c r="D19" s="1">
        <v>32</v>
      </c>
      <c r="E19" s="1">
        <v>5.7</v>
      </c>
      <c r="F19" s="1">
        <v>121</v>
      </c>
      <c r="G19" s="1">
        <v>133</v>
      </c>
      <c r="H19" s="5">
        <f t="shared" si="0"/>
        <v>23.333333333333332</v>
      </c>
      <c r="J19" s="1"/>
      <c r="K19" s="1">
        <v>5200</v>
      </c>
      <c r="L19" s="1">
        <v>32</v>
      </c>
      <c r="M19" s="1">
        <v>5.7</v>
      </c>
      <c r="N19" s="1">
        <v>124</v>
      </c>
      <c r="O19" s="1">
        <v>134</v>
      </c>
      <c r="P19" s="5">
        <f t="shared" si="1"/>
        <v>23.508771929824562</v>
      </c>
    </row>
    <row r="20" spans="2:16" x14ac:dyDescent="0.25">
      <c r="B20" s="1"/>
      <c r="C20" s="1">
        <v>5000</v>
      </c>
      <c r="D20" s="1">
        <v>31</v>
      </c>
      <c r="E20" s="1">
        <v>5.5</v>
      </c>
      <c r="F20" s="1">
        <v>112</v>
      </c>
      <c r="G20" s="1">
        <v>123</v>
      </c>
      <c r="H20" s="5">
        <f t="shared" si="0"/>
        <v>22.363636363636363</v>
      </c>
      <c r="J20" s="1"/>
      <c r="K20" s="1">
        <v>5000</v>
      </c>
      <c r="L20" s="1">
        <v>31</v>
      </c>
      <c r="M20" s="1">
        <v>5.2</v>
      </c>
      <c r="N20" s="1">
        <v>112</v>
      </c>
      <c r="O20" s="1">
        <v>123</v>
      </c>
      <c r="P20" s="5">
        <f t="shared" si="1"/>
        <v>23.653846153846153</v>
      </c>
    </row>
    <row r="21" spans="2:16" x14ac:dyDescent="0.25">
      <c r="B21" s="1"/>
      <c r="C21" s="1">
        <v>4800</v>
      </c>
      <c r="D21" s="1">
        <v>28</v>
      </c>
      <c r="E21" s="1">
        <v>4.2</v>
      </c>
      <c r="F21" s="1">
        <v>105</v>
      </c>
      <c r="G21" s="1">
        <v>115</v>
      </c>
      <c r="H21" s="5">
        <f t="shared" si="0"/>
        <v>27.38095238095238</v>
      </c>
      <c r="J21" s="1"/>
      <c r="K21" s="1">
        <v>4800</v>
      </c>
      <c r="L21" s="1">
        <v>28</v>
      </c>
      <c r="M21" s="1">
        <v>4.3</v>
      </c>
      <c r="N21" s="1">
        <v>110</v>
      </c>
      <c r="O21" s="1">
        <v>118</v>
      </c>
      <c r="P21" s="5">
        <f t="shared" si="1"/>
        <v>27.441860465116282</v>
      </c>
    </row>
    <row r="22" spans="2:16" x14ac:dyDescent="0.25">
      <c r="B22" s="1">
        <v>7500</v>
      </c>
      <c r="C22" s="1">
        <v>5500</v>
      </c>
      <c r="D22" s="1">
        <v>35</v>
      </c>
      <c r="E22" s="1">
        <v>7.8</v>
      </c>
      <c r="F22" s="1">
        <v>128</v>
      </c>
      <c r="G22" s="1">
        <v>144</v>
      </c>
      <c r="H22" s="5">
        <f t="shared" si="0"/>
        <v>18.461538461538463</v>
      </c>
      <c r="J22" s="1">
        <v>7500</v>
      </c>
      <c r="K22" s="1">
        <v>5500</v>
      </c>
      <c r="L22" s="1">
        <v>35</v>
      </c>
      <c r="M22" s="1">
        <v>6.7</v>
      </c>
      <c r="N22" s="1">
        <v>130</v>
      </c>
      <c r="O22" s="1">
        <v>147</v>
      </c>
      <c r="P22" s="5">
        <f t="shared" si="1"/>
        <v>21.940298507462686</v>
      </c>
    </row>
    <row r="23" spans="2:16" x14ac:dyDescent="0.25">
      <c r="B23" s="1"/>
      <c r="C23" s="1">
        <v>5200</v>
      </c>
      <c r="D23" s="1">
        <v>32</v>
      </c>
      <c r="E23" s="1">
        <v>5.8</v>
      </c>
      <c r="F23" s="1">
        <v>122</v>
      </c>
      <c r="G23" s="1">
        <v>139</v>
      </c>
      <c r="H23" s="5">
        <f t="shared" si="0"/>
        <v>23.96551724137931</v>
      </c>
      <c r="J23" s="1"/>
      <c r="K23" s="1">
        <v>5200</v>
      </c>
      <c r="L23" s="1">
        <v>32</v>
      </c>
      <c r="M23" s="1">
        <v>6.1</v>
      </c>
      <c r="N23" s="1">
        <v>122</v>
      </c>
      <c r="O23" s="1">
        <v>139</v>
      </c>
      <c r="P23" s="5">
        <f t="shared" si="1"/>
        <v>22.78688524590164</v>
      </c>
    </row>
    <row r="24" spans="2:16" x14ac:dyDescent="0.25">
      <c r="B24" s="1"/>
      <c r="C24" s="1">
        <v>5000</v>
      </c>
      <c r="D24" s="1">
        <v>31</v>
      </c>
      <c r="E24" s="1">
        <v>5.6</v>
      </c>
      <c r="F24" s="1">
        <v>116</v>
      </c>
      <c r="G24" s="1">
        <v>133</v>
      </c>
      <c r="H24" s="5">
        <f t="shared" si="0"/>
        <v>23.75</v>
      </c>
      <c r="J24" s="1"/>
      <c r="K24" s="1">
        <v>5000</v>
      </c>
      <c r="L24" s="1">
        <v>31</v>
      </c>
      <c r="M24" s="1">
        <v>5.6</v>
      </c>
      <c r="N24" s="1">
        <v>117</v>
      </c>
      <c r="O24" s="1">
        <v>132</v>
      </c>
      <c r="P24" s="5">
        <f t="shared" si="1"/>
        <v>23.571428571428573</v>
      </c>
    </row>
    <row r="25" spans="2:16" x14ac:dyDescent="0.25">
      <c r="B25" s="1"/>
      <c r="C25" s="1">
        <v>4800</v>
      </c>
      <c r="D25" s="1">
        <v>28</v>
      </c>
      <c r="E25" s="1">
        <v>4.3</v>
      </c>
      <c r="F25" s="1">
        <v>105</v>
      </c>
      <c r="G25" s="1">
        <v>120</v>
      </c>
      <c r="H25" s="5">
        <f t="shared" si="0"/>
        <v>27.906976744186046</v>
      </c>
      <c r="J25" s="1"/>
      <c r="K25" s="1">
        <v>4800</v>
      </c>
      <c r="L25" s="1">
        <v>28</v>
      </c>
      <c r="M25" s="1">
        <v>4.3</v>
      </c>
      <c r="N25" s="1">
        <v>110</v>
      </c>
      <c r="O25" s="1">
        <v>125</v>
      </c>
      <c r="P25" s="5">
        <f t="shared" si="1"/>
        <v>29.069767441860467</v>
      </c>
    </row>
    <row r="26" spans="2:16" x14ac:dyDescent="0.25">
      <c r="B26" s="1">
        <v>10000</v>
      </c>
      <c r="C26" s="1">
        <v>5500</v>
      </c>
      <c r="D26" s="1">
        <v>35</v>
      </c>
      <c r="E26" s="1">
        <v>7.8</v>
      </c>
      <c r="F26" s="1">
        <v>119</v>
      </c>
      <c r="G26" s="1">
        <v>141</v>
      </c>
      <c r="H26" s="5">
        <f t="shared" si="0"/>
        <v>18.076923076923077</v>
      </c>
      <c r="J26" s="1">
        <v>10000</v>
      </c>
      <c r="K26" s="1">
        <v>5500</v>
      </c>
      <c r="L26" s="1">
        <v>35</v>
      </c>
      <c r="M26" s="1">
        <v>6.9</v>
      </c>
      <c r="N26" s="1">
        <v>122</v>
      </c>
      <c r="O26" s="1">
        <v>145</v>
      </c>
      <c r="P26" s="5">
        <f t="shared" si="1"/>
        <v>21.014492753623188</v>
      </c>
    </row>
    <row r="27" spans="2:16" x14ac:dyDescent="0.25">
      <c r="B27" s="1"/>
      <c r="C27" s="1">
        <v>5200</v>
      </c>
      <c r="D27" s="1">
        <v>32</v>
      </c>
      <c r="E27" s="1">
        <v>5.5</v>
      </c>
      <c r="F27" s="1">
        <v>117</v>
      </c>
      <c r="G27" s="1">
        <v>139</v>
      </c>
      <c r="H27" s="5">
        <f t="shared" si="0"/>
        <v>25.272727272727273</v>
      </c>
      <c r="J27" s="1"/>
      <c r="K27" s="1">
        <v>5200</v>
      </c>
      <c r="L27" s="1">
        <v>32</v>
      </c>
      <c r="M27" s="1">
        <v>6</v>
      </c>
      <c r="N27" s="1">
        <v>120</v>
      </c>
      <c r="O27" s="1">
        <v>140</v>
      </c>
      <c r="P27" s="5">
        <f t="shared" si="1"/>
        <v>23.333333333333332</v>
      </c>
    </row>
    <row r="28" spans="2:16" x14ac:dyDescent="0.25">
      <c r="B28" s="1"/>
      <c r="C28" s="1">
        <v>5000</v>
      </c>
      <c r="D28" s="1">
        <v>31</v>
      </c>
      <c r="E28" s="1">
        <v>5.3</v>
      </c>
      <c r="F28" s="1">
        <v>112</v>
      </c>
      <c r="G28" s="1">
        <v>133</v>
      </c>
      <c r="H28" s="5">
        <f t="shared" si="0"/>
        <v>25.09433962264151</v>
      </c>
      <c r="J28" s="1"/>
      <c r="K28" s="1">
        <v>5000</v>
      </c>
      <c r="L28" s="1">
        <v>31</v>
      </c>
      <c r="M28" s="1">
        <v>5.6</v>
      </c>
      <c r="N28" s="1">
        <v>116</v>
      </c>
      <c r="O28" s="1">
        <v>138</v>
      </c>
      <c r="P28" s="5">
        <f t="shared" si="1"/>
        <v>24.642857142857146</v>
      </c>
    </row>
    <row r="29" spans="2:16" x14ac:dyDescent="0.25">
      <c r="B29" s="1"/>
      <c r="C29" s="1">
        <v>4800</v>
      </c>
      <c r="D29" s="1">
        <v>28</v>
      </c>
      <c r="E29" s="1">
        <v>4.5999999999999996</v>
      </c>
      <c r="F29" s="1">
        <v>101</v>
      </c>
      <c r="G29" s="1">
        <v>121</v>
      </c>
      <c r="H29" s="5">
        <f t="shared" si="0"/>
        <v>26.304347826086957</v>
      </c>
      <c r="J29" s="1"/>
      <c r="K29" s="1">
        <v>4800</v>
      </c>
      <c r="L29" s="1">
        <v>28</v>
      </c>
      <c r="M29" s="1">
        <v>4.5999999999999996</v>
      </c>
      <c r="N29" s="1">
        <v>106</v>
      </c>
      <c r="O29" s="1">
        <v>128</v>
      </c>
      <c r="P29" s="5">
        <f t="shared" si="1"/>
        <v>27.826086956521742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2014-03-17T22:21:26Z</dcterms:created>
  <dcterms:modified xsi:type="dcterms:W3CDTF">2014-09-23T00:13:59Z</dcterms:modified>
</cp:coreProperties>
</file>