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221"/>
  <workbookPr showInkAnnotation="0" autoCompressPictures="0"/>
  <bookViews>
    <workbookView xWindow="0" yWindow="0" windowWidth="25600" windowHeight="1690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112" i="1" l="1"/>
  <c r="D113" i="1"/>
  <c r="D114" i="1"/>
  <c r="D115" i="1"/>
  <c r="D116" i="1"/>
  <c r="D117" i="1"/>
  <c r="D118" i="1"/>
  <c r="D119" i="1"/>
  <c r="D120" i="1"/>
  <c r="B121" i="1"/>
  <c r="C122" i="1"/>
  <c r="D96" i="1"/>
  <c r="D97" i="1"/>
  <c r="D98" i="1"/>
  <c r="D99" i="1"/>
  <c r="D100" i="1"/>
  <c r="D101" i="1"/>
  <c r="D102" i="1"/>
  <c r="D103" i="1"/>
  <c r="D104" i="1"/>
  <c r="B105" i="1"/>
  <c r="C106" i="1"/>
  <c r="D8" i="1"/>
  <c r="D9" i="1"/>
  <c r="D7" i="1"/>
  <c r="D10" i="1"/>
  <c r="B11" i="1"/>
  <c r="C12" i="1"/>
  <c r="D19" i="1"/>
  <c r="D20" i="1"/>
  <c r="D21" i="1"/>
  <c r="D22" i="1"/>
  <c r="D23" i="1"/>
  <c r="D24" i="1"/>
  <c r="D25" i="1"/>
  <c r="D26" i="1"/>
  <c r="B27" i="1"/>
  <c r="C28" i="1"/>
  <c r="D40" i="1"/>
  <c r="D34" i="1"/>
  <c r="D35" i="1"/>
  <c r="D36" i="1"/>
  <c r="D37" i="1"/>
  <c r="D38" i="1"/>
  <c r="D39" i="1"/>
  <c r="D41" i="1"/>
  <c r="B42" i="1"/>
  <c r="C43" i="1"/>
  <c r="D55" i="1"/>
  <c r="D49" i="1"/>
  <c r="D50" i="1"/>
  <c r="D51" i="1"/>
  <c r="D52" i="1"/>
  <c r="D53" i="1"/>
  <c r="D54" i="1"/>
  <c r="D56" i="1"/>
  <c r="B57" i="1"/>
  <c r="C58" i="1"/>
  <c r="D64" i="1"/>
  <c r="D65" i="1"/>
  <c r="D66" i="1"/>
  <c r="D67" i="1"/>
  <c r="D68" i="1"/>
  <c r="D69" i="1"/>
  <c r="D70" i="1"/>
  <c r="D71" i="1"/>
  <c r="D72" i="1"/>
  <c r="B73" i="1"/>
  <c r="C74" i="1"/>
  <c r="D80" i="1"/>
  <c r="D81" i="1"/>
  <c r="D82" i="1"/>
  <c r="D83" i="1"/>
  <c r="D84" i="1"/>
  <c r="D85" i="1"/>
  <c r="D86" i="1"/>
  <c r="D87" i="1"/>
  <c r="D88" i="1"/>
  <c r="B89" i="1"/>
  <c r="C90" i="1"/>
</calcChain>
</file>

<file path=xl/sharedStrings.xml><?xml version="1.0" encoding="utf-8"?>
<sst xmlns="http://schemas.openxmlformats.org/spreadsheetml/2006/main" count="139" uniqueCount="30">
  <si>
    <t>Node</t>
  </si>
  <si>
    <t>Weight (lbs)</t>
  </si>
  <si>
    <t>Distance (in)*</t>
  </si>
  <si>
    <t>Moment(in-lbs)</t>
  </si>
  <si>
    <t>Left Wheel</t>
  </si>
  <si>
    <t>Right Wheel</t>
  </si>
  <si>
    <t>Tail Wheel</t>
  </si>
  <si>
    <t>Total Moment</t>
  </si>
  <si>
    <t>Total Weight</t>
  </si>
  <si>
    <t>COG **</t>
  </si>
  <si>
    <t>Condition#2 - Pilot only with 15gal fuel and 2 qt oil in reservoir</t>
  </si>
  <si>
    <t>Fwd CG limit</t>
  </si>
  <si>
    <t>Pilot</t>
  </si>
  <si>
    <t>Fuel</t>
  </si>
  <si>
    <t>Res. Oil</t>
  </si>
  <si>
    <t>Luggage</t>
  </si>
  <si>
    <t>Aft CG limit</t>
  </si>
  <si>
    <t>Condition#3 - Pilot only with 10gal fuel and 2 qt oil in reservoir</t>
  </si>
  <si>
    <t>Condition#4 - Pilot only with 5gal fuel and 2 qt oil in reservoir</t>
  </si>
  <si>
    <t>Condition#5 - Pilot &amp; Passenger with no fuel and no oil in reservoir</t>
  </si>
  <si>
    <t>Passenger</t>
  </si>
  <si>
    <t>Condition#6 - Pilot &amp; Passenger &amp; Luggage with 15 gal fuel and 2 qts oil in reservoir</t>
  </si>
  <si>
    <t>* Distance for Leading Edge of Wing with Wing at 9 degree AOA</t>
  </si>
  <si>
    <t>** Center-of-Gravity</t>
  </si>
  <si>
    <t>Weight &amp; Balance Calculations for Kolb Mk 3  10/6/15 (Final)</t>
  </si>
  <si>
    <t>Per Kolb plans:  Fwd CG limit = 20% of 66" wing chord = 13.2"</t>
  </si>
  <si>
    <t>Per Kolb plans: Aft CG limit = 37% of 66" wing chord = 24.42"</t>
  </si>
  <si>
    <t>Condition#1 - Empty with oil in Gear Box &amp; Coolant in Radiator</t>
  </si>
  <si>
    <t>Condition#7 - Pilot &amp; Passenger &amp; Luggage with 10 gal fuel and 2 qts oil in reservoir</t>
  </si>
  <si>
    <t>Condition#8 - Pilot &amp; Passenger &amp; Luggage with 15 gal fuel and 2 qts oil in reservoir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</si>
</sst>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b/>
      <u/>
      <sz val="16"/>
      <color rgb="FF000000"/>
      <name val="Calibri"/>
      <scheme val="minor"/>
    </font>
    <font>
      <b/>
      <u/>
      <sz val="12"/>
      <color rgb="FF000000"/>
      <name val="Calibri"/>
      <scheme val="minor"/>
    </font>
    <font>
      <b/>
      <sz val="10"/>
      <name val="Arial"/>
      <family val="2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D0806"/>
        <bgColor rgb="FF000000"/>
      </patternFill>
    </fill>
    <fill>
      <patternFill patternType="solid">
        <fgColor rgb="FFFF9900"/>
        <bgColor rgb="FF000000"/>
      </patternFill>
    </fill>
    <fill>
      <patternFill patternType="solid">
        <fgColor rgb="FFFCF305"/>
        <bgColor rgb="FF000000"/>
      </patternFill>
    </fill>
    <fill>
      <patternFill patternType="solid">
        <fgColor rgb="FF1FB714"/>
        <bgColor rgb="FF000000"/>
      </patternFill>
    </fill>
  </fills>
  <borders count="9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rgb="FF0000FF"/>
      </left>
      <right style="medium">
        <color rgb="FF0000FF"/>
      </right>
      <top style="medium">
        <color rgb="FF0000FF"/>
      </top>
      <bottom style="medium">
        <color rgb="FF0000FF"/>
      </bottom>
      <diagonal/>
    </border>
    <border>
      <left style="thick">
        <color rgb="FFDD0806"/>
      </left>
      <right style="thick">
        <color rgb="FFDD0806"/>
      </right>
      <top style="thick">
        <color rgb="FFDD0806"/>
      </top>
      <bottom style="thick">
        <color rgb="FFDD0806"/>
      </bottom>
      <diagonal/>
    </border>
  </borders>
  <cellStyleXfs count="13">
    <xf numFmtId="0" fontId="0" fillId="0" borderId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15">
    <xf numFmtId="0" fontId="0" fillId="0" borderId="0" xfId="0"/>
    <xf numFmtId="0" fontId="1" fillId="0" borderId="0" xfId="0" applyFont="1"/>
    <xf numFmtId="2" fontId="1" fillId="0" borderId="0" xfId="0" applyNumberFormat="1" applyFont="1"/>
    <xf numFmtId="0" fontId="2" fillId="0" borderId="0" xfId="0" applyFont="1"/>
    <xf numFmtId="0" fontId="3" fillId="0" borderId="0" xfId="0" applyFont="1"/>
    <xf numFmtId="2" fontId="1" fillId="2" borderId="1" xfId="0" applyNumberFormat="1" applyFont="1" applyFill="1" applyBorder="1"/>
    <xf numFmtId="0" fontId="4" fillId="0" borderId="2" xfId="0" applyFont="1" applyBorder="1"/>
    <xf numFmtId="2" fontId="1" fillId="3" borderId="3" xfId="0" applyNumberFormat="1" applyFont="1" applyFill="1" applyBorder="1"/>
    <xf numFmtId="0" fontId="1" fillId="0" borderId="4" xfId="0" applyFont="1" applyBorder="1"/>
    <xf numFmtId="2" fontId="1" fillId="4" borderId="3" xfId="0" applyNumberFormat="1" applyFont="1" applyFill="1" applyBorder="1"/>
    <xf numFmtId="2" fontId="1" fillId="5" borderId="3" xfId="0" applyNumberFormat="1" applyFont="1" applyFill="1" applyBorder="1"/>
    <xf numFmtId="2" fontId="1" fillId="2" borderId="5" xfId="0" applyNumberFormat="1" applyFont="1" applyFill="1" applyBorder="1"/>
    <xf numFmtId="0" fontId="4" fillId="0" borderId="6" xfId="0" applyFont="1" applyBorder="1"/>
    <xf numFmtId="4" fontId="1" fillId="0" borderId="7" xfId="0" applyNumberFormat="1" applyFont="1" applyBorder="1" applyAlignment="1">
      <alignment horizontal="right"/>
    </xf>
    <xf numFmtId="4" fontId="1" fillId="0" borderId="8" xfId="0" applyNumberFormat="1" applyFont="1" applyBorder="1" applyAlignment="1">
      <alignment horizontal="right"/>
    </xf>
  </cellXfs>
  <cellStyles count="13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0"/>
  <sheetViews>
    <sheetView tabSelected="1" workbookViewId="0">
      <selection activeCell="F141" sqref="F141"/>
    </sheetView>
  </sheetViews>
  <sheetFormatPr baseColWidth="10" defaultRowHeight="15" x14ac:dyDescent="0"/>
  <sheetData>
    <row r="1" spans="1:7">
      <c r="A1" s="1"/>
      <c r="B1" s="2"/>
      <c r="C1" s="2"/>
      <c r="D1" s="2"/>
      <c r="E1" s="1"/>
      <c r="F1" s="1"/>
      <c r="G1" s="1"/>
    </row>
    <row r="2" spans="1:7" ht="20">
      <c r="A2" s="3" t="s">
        <v>24</v>
      </c>
      <c r="B2" s="3"/>
      <c r="C2" s="3"/>
      <c r="D2" s="3"/>
      <c r="E2" s="3"/>
      <c r="F2" s="3"/>
      <c r="G2" s="1"/>
    </row>
    <row r="3" spans="1:7">
      <c r="A3" s="1"/>
      <c r="B3" s="2"/>
      <c r="C3" s="2"/>
      <c r="D3" s="2"/>
      <c r="E3" s="1"/>
      <c r="F3" s="1"/>
      <c r="G3" s="1"/>
    </row>
    <row r="4" spans="1:7">
      <c r="A4" s="4" t="s">
        <v>27</v>
      </c>
      <c r="B4" s="4"/>
      <c r="C4" s="4"/>
      <c r="D4" s="2"/>
      <c r="E4" s="1"/>
      <c r="F4" s="1"/>
      <c r="G4" s="1"/>
    </row>
    <row r="5" spans="1:7">
      <c r="A5" s="1"/>
      <c r="B5" s="2"/>
      <c r="C5" s="2"/>
      <c r="D5" s="2"/>
      <c r="E5" s="1"/>
      <c r="F5" s="1"/>
      <c r="G5" s="1"/>
    </row>
    <row r="6" spans="1:7">
      <c r="A6" s="1" t="s">
        <v>0</v>
      </c>
      <c r="B6" s="2" t="s">
        <v>1</v>
      </c>
      <c r="C6" s="2" t="s">
        <v>2</v>
      </c>
      <c r="D6" s="2" t="s">
        <v>3</v>
      </c>
      <c r="E6" s="2"/>
      <c r="F6" s="1"/>
      <c r="G6" s="1"/>
    </row>
    <row r="7" spans="1:7">
      <c r="A7" s="1" t="s">
        <v>4</v>
      </c>
      <c r="B7" s="2">
        <v>229</v>
      </c>
      <c r="C7" s="2">
        <v>5.5</v>
      </c>
      <c r="D7" s="2">
        <f>B7*C7</f>
        <v>1259.5</v>
      </c>
      <c r="E7" s="1"/>
      <c r="F7" s="1"/>
      <c r="G7" s="1"/>
    </row>
    <row r="8" spans="1:7">
      <c r="A8" s="1" t="s">
        <v>5</v>
      </c>
      <c r="B8" s="2">
        <v>234</v>
      </c>
      <c r="C8" s="2">
        <v>5.5</v>
      </c>
      <c r="D8" s="2">
        <f t="shared" ref="D8:D9" si="0">B8*C8</f>
        <v>1287</v>
      </c>
      <c r="E8" s="1"/>
      <c r="F8" s="1"/>
      <c r="G8" s="1"/>
    </row>
    <row r="9" spans="1:7">
      <c r="A9" s="1" t="s">
        <v>6</v>
      </c>
      <c r="B9" s="2">
        <v>70</v>
      </c>
      <c r="C9" s="2">
        <v>205</v>
      </c>
      <c r="D9" s="2">
        <f t="shared" si="0"/>
        <v>14350</v>
      </c>
      <c r="E9" s="1"/>
      <c r="F9" s="1"/>
      <c r="G9" s="1"/>
    </row>
    <row r="10" spans="1:7">
      <c r="A10" s="1" t="s">
        <v>7</v>
      </c>
      <c r="B10" s="2"/>
      <c r="C10" s="2"/>
      <c r="D10" s="2">
        <f>SUM(D7:D9)</f>
        <v>16896.5</v>
      </c>
      <c r="E10" s="1"/>
      <c r="F10" s="1"/>
      <c r="G10" s="1"/>
    </row>
    <row r="11" spans="1:7" ht="16" thickBot="1">
      <c r="A11" s="1" t="s">
        <v>8</v>
      </c>
      <c r="B11" s="2">
        <f>SUM(B7:B10)</f>
        <v>533</v>
      </c>
      <c r="C11" s="2"/>
      <c r="D11" s="2"/>
      <c r="E11" s="1"/>
      <c r="F11" s="1"/>
      <c r="G11" s="1"/>
    </row>
    <row r="12" spans="1:7" ht="17" thickTop="1" thickBot="1">
      <c r="A12" s="1" t="s">
        <v>9</v>
      </c>
      <c r="B12" s="2"/>
      <c r="C12" s="14">
        <f>D10/B11</f>
        <v>31.70075046904315</v>
      </c>
      <c r="D12" s="2"/>
      <c r="E12" s="1"/>
      <c r="F12" s="1"/>
      <c r="G12" s="1"/>
    </row>
    <row r="13" spans="1:7" ht="16" thickTop="1">
      <c r="A13" s="1"/>
      <c r="B13" s="2"/>
      <c r="C13" s="2"/>
      <c r="D13" s="2"/>
      <c r="E13" s="1"/>
      <c r="F13" s="1"/>
      <c r="G13" s="1"/>
    </row>
    <row r="14" spans="1:7">
      <c r="A14" s="1"/>
      <c r="B14" s="2"/>
      <c r="C14" s="2"/>
      <c r="D14" s="2"/>
      <c r="E14" s="1"/>
      <c r="F14" s="1"/>
      <c r="G14" s="1"/>
    </row>
    <row r="15" spans="1:7">
      <c r="A15" s="1"/>
      <c r="B15" s="2"/>
      <c r="C15" s="2"/>
      <c r="D15" s="2"/>
      <c r="E15" s="1"/>
      <c r="F15" s="1"/>
      <c r="G15" s="1"/>
    </row>
    <row r="16" spans="1:7">
      <c r="A16" s="4" t="s">
        <v>10</v>
      </c>
      <c r="B16" s="4"/>
      <c r="C16" s="4"/>
      <c r="D16" s="4"/>
      <c r="E16" s="4"/>
      <c r="F16" s="1"/>
      <c r="G16" s="1"/>
    </row>
    <row r="17" spans="1:7">
      <c r="A17" s="1"/>
      <c r="B17" s="2"/>
      <c r="C17" s="2"/>
      <c r="D17" s="2"/>
      <c r="E17" s="1"/>
      <c r="F17" s="1"/>
      <c r="G17" s="1"/>
    </row>
    <row r="18" spans="1:7">
      <c r="A18" s="1" t="s">
        <v>0</v>
      </c>
      <c r="B18" s="2" t="s">
        <v>1</v>
      </c>
      <c r="C18" s="2" t="s">
        <v>2</v>
      </c>
      <c r="D18" s="2" t="s">
        <v>3</v>
      </c>
      <c r="E18" s="2"/>
      <c r="F18" s="1"/>
      <c r="G18" s="1"/>
    </row>
    <row r="19" spans="1:7">
      <c r="A19" s="1" t="s">
        <v>4</v>
      </c>
      <c r="B19" s="2">
        <v>229</v>
      </c>
      <c r="C19" s="2">
        <v>5.5</v>
      </c>
      <c r="D19" s="2">
        <f t="shared" ref="D19:D25" si="1">B19*C19</f>
        <v>1259.5</v>
      </c>
      <c r="E19" s="1"/>
      <c r="F19" s="5">
        <v>13.2</v>
      </c>
      <c r="G19" s="6" t="s">
        <v>11</v>
      </c>
    </row>
    <row r="20" spans="1:7">
      <c r="A20" s="1" t="s">
        <v>5</v>
      </c>
      <c r="B20" s="2">
        <v>234</v>
      </c>
      <c r="C20" s="2">
        <v>5.5</v>
      </c>
      <c r="D20" s="2">
        <f t="shared" si="1"/>
        <v>1287</v>
      </c>
      <c r="E20" s="1"/>
      <c r="F20" s="7">
        <v>14.8</v>
      </c>
      <c r="G20" s="8"/>
    </row>
    <row r="21" spans="1:7">
      <c r="A21" s="1" t="s">
        <v>6</v>
      </c>
      <c r="B21" s="2">
        <v>70</v>
      </c>
      <c r="C21" s="2">
        <v>205</v>
      </c>
      <c r="D21" s="2">
        <f t="shared" si="1"/>
        <v>14350</v>
      </c>
      <c r="E21" s="1"/>
      <c r="F21" s="9">
        <v>16.399999999999999</v>
      </c>
      <c r="G21" s="8"/>
    </row>
    <row r="22" spans="1:7">
      <c r="A22" s="1" t="s">
        <v>12</v>
      </c>
      <c r="B22" s="2">
        <v>155</v>
      </c>
      <c r="C22" s="2">
        <v>-5</v>
      </c>
      <c r="D22" s="2">
        <f t="shared" si="1"/>
        <v>-775</v>
      </c>
      <c r="E22" s="1"/>
      <c r="F22" s="10">
        <v>18</v>
      </c>
      <c r="G22" s="8"/>
    </row>
    <row r="23" spans="1:7">
      <c r="A23" s="1" t="s">
        <v>13</v>
      </c>
      <c r="B23" s="2">
        <v>90</v>
      </c>
      <c r="C23" s="2">
        <v>18.5</v>
      </c>
      <c r="D23" s="2">
        <f t="shared" si="1"/>
        <v>1665</v>
      </c>
      <c r="E23" s="1"/>
      <c r="F23" s="10">
        <v>19.600000000000001</v>
      </c>
      <c r="G23" s="8"/>
    </row>
    <row r="24" spans="1:7">
      <c r="A24" s="1" t="s">
        <v>14</v>
      </c>
      <c r="B24" s="2">
        <v>4</v>
      </c>
      <c r="C24" s="2">
        <v>42</v>
      </c>
      <c r="D24" s="2">
        <f t="shared" si="1"/>
        <v>168</v>
      </c>
      <c r="E24" s="1"/>
      <c r="F24" s="9">
        <v>21.2</v>
      </c>
      <c r="G24" s="8"/>
    </row>
    <row r="25" spans="1:7">
      <c r="A25" s="1" t="s">
        <v>15</v>
      </c>
      <c r="B25" s="2">
        <v>18</v>
      </c>
      <c r="C25" s="2">
        <v>45</v>
      </c>
      <c r="D25" s="2">
        <f t="shared" si="1"/>
        <v>810</v>
      </c>
      <c r="E25" s="1"/>
      <c r="F25" s="7">
        <v>22.8</v>
      </c>
      <c r="G25" s="8"/>
    </row>
    <row r="26" spans="1:7" ht="16" thickBot="1">
      <c r="A26" s="1" t="s">
        <v>7</v>
      </c>
      <c r="B26" s="2"/>
      <c r="C26" s="2"/>
      <c r="D26" s="2">
        <f>SUM(D19:D25)</f>
        <v>18764.5</v>
      </c>
      <c r="E26" s="1"/>
      <c r="F26" s="11">
        <v>24.42</v>
      </c>
      <c r="G26" s="12" t="s">
        <v>16</v>
      </c>
    </row>
    <row r="27" spans="1:7" ht="16" thickBot="1">
      <c r="A27" s="1" t="s">
        <v>8</v>
      </c>
      <c r="B27" s="13">
        <f>SUM(B19:B26)</f>
        <v>800</v>
      </c>
      <c r="C27" s="2"/>
      <c r="D27" s="2"/>
      <c r="E27" s="1"/>
      <c r="F27" s="1"/>
      <c r="G27" s="1"/>
    </row>
    <row r="28" spans="1:7" ht="17" thickTop="1" thickBot="1">
      <c r="A28" s="1" t="s">
        <v>9</v>
      </c>
      <c r="B28" s="2"/>
      <c r="C28" s="14">
        <f>D26/B27</f>
        <v>23.455625000000001</v>
      </c>
      <c r="D28" s="2"/>
      <c r="E28" s="1"/>
      <c r="F28" s="1"/>
      <c r="G28" s="1"/>
    </row>
    <row r="29" spans="1:7" ht="16" thickTop="1">
      <c r="A29" s="1"/>
      <c r="B29" s="2"/>
      <c r="C29" s="2"/>
      <c r="D29" s="2"/>
      <c r="E29" s="1"/>
      <c r="F29" s="1"/>
      <c r="G29" s="1"/>
    </row>
    <row r="30" spans="1:7">
      <c r="A30" s="1"/>
      <c r="B30" s="2"/>
      <c r="C30" s="2"/>
      <c r="D30" s="2"/>
      <c r="E30" s="1"/>
      <c r="F30" s="1"/>
      <c r="G30" s="1"/>
    </row>
    <row r="31" spans="1:7">
      <c r="A31" s="4" t="s">
        <v>17</v>
      </c>
      <c r="B31" s="4"/>
      <c r="C31" s="4"/>
      <c r="D31" s="4"/>
      <c r="E31" s="4"/>
      <c r="F31" s="1"/>
      <c r="G31" s="1"/>
    </row>
    <row r="32" spans="1:7">
      <c r="A32" s="1"/>
      <c r="B32" s="2"/>
      <c r="C32" s="2"/>
      <c r="D32" s="2"/>
      <c r="E32" s="1"/>
      <c r="F32" s="1"/>
      <c r="G32" s="1"/>
    </row>
    <row r="33" spans="1:7">
      <c r="A33" s="1" t="s">
        <v>0</v>
      </c>
      <c r="B33" s="2" t="s">
        <v>1</v>
      </c>
      <c r="C33" s="2" t="s">
        <v>2</v>
      </c>
      <c r="D33" s="2" t="s">
        <v>3</v>
      </c>
      <c r="E33" s="2"/>
      <c r="F33" s="1"/>
      <c r="G33" s="1"/>
    </row>
    <row r="34" spans="1:7">
      <c r="A34" s="1" t="s">
        <v>4</v>
      </c>
      <c r="B34" s="2">
        <v>229</v>
      </c>
      <c r="C34" s="2">
        <v>5.5</v>
      </c>
      <c r="D34" s="2">
        <f t="shared" ref="D34:D40" si="2">B34*C34</f>
        <v>1259.5</v>
      </c>
      <c r="E34" s="1"/>
      <c r="F34" s="5">
        <v>13.2</v>
      </c>
      <c r="G34" s="6" t="s">
        <v>11</v>
      </c>
    </row>
    <row r="35" spans="1:7">
      <c r="A35" s="1" t="s">
        <v>5</v>
      </c>
      <c r="B35" s="2">
        <v>234</v>
      </c>
      <c r="C35" s="2">
        <v>5.5</v>
      </c>
      <c r="D35" s="2">
        <f t="shared" si="2"/>
        <v>1287</v>
      </c>
      <c r="E35" s="1"/>
      <c r="F35" s="7">
        <v>14.8</v>
      </c>
      <c r="G35" s="8"/>
    </row>
    <row r="36" spans="1:7">
      <c r="A36" s="1" t="s">
        <v>6</v>
      </c>
      <c r="B36" s="2">
        <v>70</v>
      </c>
      <c r="C36" s="2">
        <v>205</v>
      </c>
      <c r="D36" s="2">
        <f t="shared" si="2"/>
        <v>14350</v>
      </c>
      <c r="E36" s="1"/>
      <c r="F36" s="9">
        <v>16.399999999999999</v>
      </c>
      <c r="G36" s="8"/>
    </row>
    <row r="37" spans="1:7">
      <c r="A37" s="1" t="s">
        <v>12</v>
      </c>
      <c r="B37" s="2">
        <v>155</v>
      </c>
      <c r="C37" s="2">
        <v>-5</v>
      </c>
      <c r="D37" s="2">
        <f t="shared" si="2"/>
        <v>-775</v>
      </c>
      <c r="E37" s="1"/>
      <c r="F37" s="10">
        <v>18</v>
      </c>
      <c r="G37" s="8"/>
    </row>
    <row r="38" spans="1:7">
      <c r="A38" s="1" t="s">
        <v>13</v>
      </c>
      <c r="B38" s="2">
        <v>60</v>
      </c>
      <c r="C38" s="2">
        <v>18.5</v>
      </c>
      <c r="D38" s="2">
        <f t="shared" si="2"/>
        <v>1110</v>
      </c>
      <c r="E38" s="1"/>
      <c r="F38" s="10">
        <v>19.600000000000001</v>
      </c>
      <c r="G38" s="8"/>
    </row>
    <row r="39" spans="1:7">
      <c r="A39" s="1" t="s">
        <v>14</v>
      </c>
      <c r="B39" s="2">
        <v>4</v>
      </c>
      <c r="C39" s="2">
        <v>42</v>
      </c>
      <c r="D39" s="2">
        <f t="shared" si="2"/>
        <v>168</v>
      </c>
      <c r="E39" s="1"/>
      <c r="F39" s="9">
        <v>21.2</v>
      </c>
      <c r="G39" s="8"/>
    </row>
    <row r="40" spans="1:7">
      <c r="A40" s="1" t="s">
        <v>15</v>
      </c>
      <c r="B40" s="2">
        <v>18</v>
      </c>
      <c r="C40" s="2">
        <v>45</v>
      </c>
      <c r="D40" s="2">
        <f t="shared" si="2"/>
        <v>810</v>
      </c>
      <c r="E40" s="1"/>
      <c r="F40" s="7">
        <v>22.8</v>
      </c>
      <c r="G40" s="8"/>
    </row>
    <row r="41" spans="1:7" ht="16" thickBot="1">
      <c r="A41" s="1" t="s">
        <v>7</v>
      </c>
      <c r="B41" s="2"/>
      <c r="C41" s="2"/>
      <c r="D41" s="2">
        <f>SUM(D34:D40)</f>
        <v>18209.5</v>
      </c>
      <c r="E41" s="1"/>
      <c r="F41" s="11">
        <v>24.42</v>
      </c>
      <c r="G41" s="12" t="s">
        <v>16</v>
      </c>
    </row>
    <row r="42" spans="1:7" ht="16" thickBot="1">
      <c r="A42" s="1" t="s">
        <v>8</v>
      </c>
      <c r="B42" s="13">
        <f>SUM(B34:B41)</f>
        <v>770</v>
      </c>
      <c r="C42" s="2"/>
      <c r="D42" s="2"/>
      <c r="E42" s="1"/>
      <c r="F42" s="1"/>
      <c r="G42" s="1"/>
    </row>
    <row r="43" spans="1:7" ht="17" thickTop="1" thickBot="1">
      <c r="A43" s="1" t="s">
        <v>9</v>
      </c>
      <c r="B43" s="2"/>
      <c r="C43" s="14">
        <f>D41/B42</f>
        <v>23.648701298701297</v>
      </c>
      <c r="D43" s="2"/>
      <c r="E43" s="1"/>
      <c r="F43" s="1"/>
      <c r="G43" s="1"/>
    </row>
    <row r="44" spans="1:7" ht="16" thickTop="1">
      <c r="A44" s="1"/>
      <c r="B44" s="2"/>
      <c r="C44" s="2"/>
      <c r="D44" s="2"/>
      <c r="E44" s="1"/>
      <c r="F44" s="1"/>
      <c r="G44" s="1"/>
    </row>
    <row r="45" spans="1:7">
      <c r="A45" s="1"/>
      <c r="B45" s="2"/>
      <c r="C45" s="2"/>
      <c r="D45" s="2"/>
      <c r="E45" s="1"/>
      <c r="F45" s="1"/>
      <c r="G45" s="1"/>
    </row>
    <row r="46" spans="1:7">
      <c r="A46" s="4" t="s">
        <v>18</v>
      </c>
      <c r="B46" s="4"/>
      <c r="C46" s="4"/>
      <c r="D46" s="4"/>
      <c r="E46" s="4"/>
      <c r="F46" s="1"/>
      <c r="G46" s="1"/>
    </row>
    <row r="47" spans="1:7">
      <c r="A47" s="1"/>
      <c r="B47" s="2"/>
      <c r="C47" s="2"/>
      <c r="D47" s="2"/>
      <c r="E47" s="1"/>
      <c r="F47" s="1"/>
      <c r="G47" s="1"/>
    </row>
    <row r="48" spans="1:7">
      <c r="A48" s="1" t="s">
        <v>0</v>
      </c>
      <c r="B48" s="2" t="s">
        <v>1</v>
      </c>
      <c r="C48" s="2" t="s">
        <v>2</v>
      </c>
      <c r="D48" s="2" t="s">
        <v>3</v>
      </c>
      <c r="E48" s="2"/>
      <c r="F48" s="1"/>
      <c r="G48" s="1"/>
    </row>
    <row r="49" spans="1:7">
      <c r="A49" s="1" t="s">
        <v>4</v>
      </c>
      <c r="B49" s="2">
        <v>229</v>
      </c>
      <c r="C49" s="2">
        <v>5.5</v>
      </c>
      <c r="D49" s="2">
        <f t="shared" ref="D49:D55" si="3">B49*C49</f>
        <v>1259.5</v>
      </c>
      <c r="E49" s="1"/>
      <c r="F49" s="5">
        <v>13.2</v>
      </c>
      <c r="G49" s="6" t="s">
        <v>11</v>
      </c>
    </row>
    <row r="50" spans="1:7">
      <c r="A50" s="1" t="s">
        <v>5</v>
      </c>
      <c r="B50" s="2">
        <v>234</v>
      </c>
      <c r="C50" s="2">
        <v>5.5</v>
      </c>
      <c r="D50" s="2">
        <f t="shared" si="3"/>
        <v>1287</v>
      </c>
      <c r="E50" s="1"/>
      <c r="F50" s="7">
        <v>14.8</v>
      </c>
      <c r="G50" s="8"/>
    </row>
    <row r="51" spans="1:7">
      <c r="A51" s="1" t="s">
        <v>6</v>
      </c>
      <c r="B51" s="2">
        <v>70</v>
      </c>
      <c r="C51" s="2">
        <v>205</v>
      </c>
      <c r="D51" s="2">
        <f t="shared" si="3"/>
        <v>14350</v>
      </c>
      <c r="E51" s="1"/>
      <c r="F51" s="9">
        <v>16.399999999999999</v>
      </c>
      <c r="G51" s="8"/>
    </row>
    <row r="52" spans="1:7">
      <c r="A52" s="1" t="s">
        <v>12</v>
      </c>
      <c r="B52" s="2">
        <v>155</v>
      </c>
      <c r="C52" s="2">
        <v>-5</v>
      </c>
      <c r="D52" s="2">
        <f t="shared" si="3"/>
        <v>-775</v>
      </c>
      <c r="E52" s="1"/>
      <c r="F52" s="10">
        <v>18</v>
      </c>
      <c r="G52" s="8"/>
    </row>
    <row r="53" spans="1:7">
      <c r="A53" s="1" t="s">
        <v>13</v>
      </c>
      <c r="B53" s="2">
        <v>30</v>
      </c>
      <c r="C53" s="2">
        <v>18.5</v>
      </c>
      <c r="D53" s="2">
        <f t="shared" si="3"/>
        <v>555</v>
      </c>
      <c r="E53" s="1"/>
      <c r="F53" s="10">
        <v>19.600000000000001</v>
      </c>
      <c r="G53" s="8"/>
    </row>
    <row r="54" spans="1:7">
      <c r="A54" s="1" t="s">
        <v>14</v>
      </c>
      <c r="B54" s="2">
        <v>4</v>
      </c>
      <c r="C54" s="2">
        <v>42</v>
      </c>
      <c r="D54" s="2">
        <f t="shared" si="3"/>
        <v>168</v>
      </c>
      <c r="E54" s="1"/>
      <c r="F54" s="9">
        <v>21.2</v>
      </c>
      <c r="G54" s="8"/>
    </row>
    <row r="55" spans="1:7">
      <c r="A55" s="1" t="s">
        <v>15</v>
      </c>
      <c r="B55" s="2">
        <v>18</v>
      </c>
      <c r="C55" s="2">
        <v>45</v>
      </c>
      <c r="D55" s="2">
        <f t="shared" si="3"/>
        <v>810</v>
      </c>
      <c r="E55" s="1"/>
      <c r="F55" s="7">
        <v>22.8</v>
      </c>
      <c r="G55" s="8"/>
    </row>
    <row r="56" spans="1:7" ht="16" thickBot="1">
      <c r="A56" s="1" t="s">
        <v>7</v>
      </c>
      <c r="B56" s="2"/>
      <c r="C56" s="2"/>
      <c r="D56" s="2">
        <f>SUM(D49:D55)</f>
        <v>17654.5</v>
      </c>
      <c r="E56" s="1"/>
      <c r="F56" s="11">
        <v>24.42</v>
      </c>
      <c r="G56" s="12" t="s">
        <v>16</v>
      </c>
    </row>
    <row r="57" spans="1:7" ht="16" thickBot="1">
      <c r="A57" s="1" t="s">
        <v>8</v>
      </c>
      <c r="B57" s="13">
        <f>SUM(B49:B56)</f>
        <v>740</v>
      </c>
      <c r="C57" s="2"/>
      <c r="D57" s="2"/>
      <c r="E57" s="1"/>
      <c r="F57" s="1"/>
      <c r="G57" s="1"/>
    </row>
    <row r="58" spans="1:7" ht="17" thickTop="1" thickBot="1">
      <c r="A58" s="1" t="s">
        <v>9</v>
      </c>
      <c r="B58" s="2"/>
      <c r="C58" s="14">
        <f>D56/B57</f>
        <v>23.857432432432432</v>
      </c>
      <c r="D58" s="2"/>
      <c r="E58" s="1"/>
      <c r="F58" s="1"/>
      <c r="G58" s="1"/>
    </row>
    <row r="59" spans="1:7" ht="16" thickTop="1">
      <c r="A59" s="1"/>
      <c r="B59" s="2"/>
      <c r="C59" s="2"/>
      <c r="D59" s="2"/>
      <c r="E59" s="1"/>
      <c r="F59" s="1"/>
      <c r="G59" s="1"/>
    </row>
    <row r="60" spans="1:7">
      <c r="A60" s="1"/>
      <c r="B60" s="2"/>
      <c r="C60" s="2"/>
      <c r="D60" s="2"/>
      <c r="E60" s="1"/>
      <c r="F60" s="1"/>
      <c r="G60" s="1"/>
    </row>
    <row r="61" spans="1:7">
      <c r="A61" s="4" t="s">
        <v>19</v>
      </c>
      <c r="B61" s="4"/>
      <c r="C61" s="4"/>
      <c r="D61" s="4"/>
      <c r="E61" s="4"/>
      <c r="F61" s="1"/>
      <c r="G61" s="1"/>
    </row>
    <row r="62" spans="1:7">
      <c r="A62" s="1"/>
      <c r="B62" s="2"/>
      <c r="C62" s="2"/>
      <c r="D62" s="2"/>
      <c r="E62" s="1"/>
      <c r="F62" s="1"/>
      <c r="G62" s="1"/>
    </row>
    <row r="63" spans="1:7">
      <c r="A63" s="1" t="s">
        <v>0</v>
      </c>
      <c r="B63" s="2" t="s">
        <v>1</v>
      </c>
      <c r="C63" s="2" t="s">
        <v>2</v>
      </c>
      <c r="D63" s="2" t="s">
        <v>3</v>
      </c>
      <c r="E63" s="2"/>
      <c r="F63" s="1"/>
      <c r="G63" s="1"/>
    </row>
    <row r="64" spans="1:7">
      <c r="A64" s="1" t="s">
        <v>4</v>
      </c>
      <c r="B64" s="2">
        <v>229</v>
      </c>
      <c r="C64" s="2">
        <v>5.5</v>
      </c>
      <c r="D64" s="2">
        <f t="shared" ref="D64:D71" si="4">B64*C64</f>
        <v>1259.5</v>
      </c>
      <c r="E64" s="1"/>
      <c r="F64" s="5">
        <v>13.2</v>
      </c>
      <c r="G64" s="6" t="s">
        <v>11</v>
      </c>
    </row>
    <row r="65" spans="1:7">
      <c r="A65" s="1" t="s">
        <v>5</v>
      </c>
      <c r="B65" s="2">
        <v>234</v>
      </c>
      <c r="C65" s="2">
        <v>5.5</v>
      </c>
      <c r="D65" s="2">
        <f t="shared" si="4"/>
        <v>1287</v>
      </c>
      <c r="E65" s="1"/>
      <c r="F65" s="7">
        <v>14.8</v>
      </c>
      <c r="G65" s="8"/>
    </row>
    <row r="66" spans="1:7">
      <c r="A66" s="1" t="s">
        <v>6</v>
      </c>
      <c r="B66" s="2">
        <v>70</v>
      </c>
      <c r="C66" s="2">
        <v>205</v>
      </c>
      <c r="D66" s="2">
        <f t="shared" si="4"/>
        <v>14350</v>
      </c>
      <c r="E66" s="1"/>
      <c r="F66" s="9">
        <v>16.399999999999999</v>
      </c>
      <c r="G66" s="8"/>
    </row>
    <row r="67" spans="1:7">
      <c r="A67" s="1" t="s">
        <v>12</v>
      </c>
      <c r="B67" s="2">
        <v>155</v>
      </c>
      <c r="C67" s="2">
        <v>-5</v>
      </c>
      <c r="D67" s="2">
        <f t="shared" si="4"/>
        <v>-775</v>
      </c>
      <c r="E67" s="1"/>
      <c r="F67" s="10">
        <v>18</v>
      </c>
      <c r="G67" s="8"/>
    </row>
    <row r="68" spans="1:7">
      <c r="A68" s="1" t="s">
        <v>20</v>
      </c>
      <c r="B68" s="2">
        <v>210</v>
      </c>
      <c r="C68" s="2">
        <v>-5</v>
      </c>
      <c r="D68" s="2">
        <f t="shared" si="4"/>
        <v>-1050</v>
      </c>
      <c r="E68" s="1"/>
      <c r="F68" s="10">
        <v>19.600000000000001</v>
      </c>
      <c r="G68" s="8"/>
    </row>
    <row r="69" spans="1:7">
      <c r="A69" s="1" t="s">
        <v>13</v>
      </c>
      <c r="B69" s="2">
        <v>0</v>
      </c>
      <c r="C69" s="2">
        <v>18.5</v>
      </c>
      <c r="D69" s="2">
        <f t="shared" si="4"/>
        <v>0</v>
      </c>
      <c r="E69" s="1"/>
      <c r="F69" s="9">
        <v>21.2</v>
      </c>
      <c r="G69" s="8"/>
    </row>
    <row r="70" spans="1:7">
      <c r="A70" s="1" t="s">
        <v>14</v>
      </c>
      <c r="B70" s="2">
        <v>0</v>
      </c>
      <c r="C70" s="2">
        <v>42</v>
      </c>
      <c r="D70" s="2">
        <f t="shared" si="4"/>
        <v>0</v>
      </c>
      <c r="E70" s="1"/>
      <c r="F70" s="7">
        <v>22.8</v>
      </c>
      <c r="G70" s="8"/>
    </row>
    <row r="71" spans="1:7">
      <c r="A71" s="1" t="s">
        <v>15</v>
      </c>
      <c r="B71" s="2">
        <v>0</v>
      </c>
      <c r="C71" s="2">
        <v>45</v>
      </c>
      <c r="D71" s="2">
        <f t="shared" si="4"/>
        <v>0</v>
      </c>
      <c r="E71" s="1"/>
      <c r="F71" s="11">
        <v>24.42</v>
      </c>
      <c r="G71" s="12" t="s">
        <v>16</v>
      </c>
    </row>
    <row r="72" spans="1:7" ht="16" thickBot="1">
      <c r="A72" s="1" t="s">
        <v>7</v>
      </c>
      <c r="B72" s="2"/>
      <c r="C72" s="2"/>
      <c r="D72" s="2">
        <f>SUM(D64:D71)</f>
        <v>15071.5</v>
      </c>
      <c r="E72" s="1"/>
      <c r="F72" s="1"/>
      <c r="G72" s="1"/>
    </row>
    <row r="73" spans="1:7" ht="16" thickBot="1">
      <c r="A73" s="1" t="s">
        <v>8</v>
      </c>
      <c r="B73" s="13">
        <f>SUM(B64:B72)</f>
        <v>898</v>
      </c>
      <c r="C73" s="2"/>
      <c r="D73" s="2"/>
      <c r="E73" s="1"/>
      <c r="F73" s="1"/>
      <c r="G73" s="1"/>
    </row>
    <row r="74" spans="1:7" ht="17" thickTop="1" thickBot="1">
      <c r="A74" s="1" t="s">
        <v>9</v>
      </c>
      <c r="B74" s="2"/>
      <c r="C74" s="14">
        <f>D72/B73</f>
        <v>16.783407572383073</v>
      </c>
      <c r="D74" s="2"/>
      <c r="E74" s="1"/>
      <c r="F74" s="1"/>
      <c r="G74" s="1"/>
    </row>
    <row r="75" spans="1:7" ht="16" thickTop="1">
      <c r="A75" s="1"/>
      <c r="B75" s="2"/>
      <c r="C75" s="2"/>
      <c r="D75" s="2"/>
      <c r="E75" s="1"/>
      <c r="F75" s="1"/>
      <c r="G75" s="1"/>
    </row>
    <row r="76" spans="1:7">
      <c r="A76" s="1"/>
      <c r="B76" s="2"/>
      <c r="C76" s="2"/>
      <c r="D76" s="2"/>
      <c r="E76" s="1"/>
      <c r="F76" s="1"/>
      <c r="G76" s="1"/>
    </row>
    <row r="77" spans="1:7">
      <c r="A77" s="4" t="s">
        <v>21</v>
      </c>
      <c r="B77" s="4"/>
      <c r="C77" s="4"/>
      <c r="D77" s="4"/>
      <c r="E77" s="4"/>
      <c r="F77" s="4"/>
      <c r="G77" s="4"/>
    </row>
    <row r="78" spans="1:7">
      <c r="A78" s="1"/>
      <c r="B78" s="2"/>
      <c r="C78" s="2"/>
      <c r="D78" s="2"/>
      <c r="E78" s="1"/>
      <c r="F78" s="1"/>
      <c r="G78" s="1"/>
    </row>
    <row r="79" spans="1:7">
      <c r="A79" s="1" t="s">
        <v>0</v>
      </c>
      <c r="B79" s="2" t="s">
        <v>1</v>
      </c>
      <c r="C79" s="2" t="s">
        <v>2</v>
      </c>
      <c r="D79" s="2" t="s">
        <v>3</v>
      </c>
      <c r="E79" s="2"/>
      <c r="F79" s="1"/>
      <c r="G79" s="1"/>
    </row>
    <row r="80" spans="1:7">
      <c r="A80" s="1" t="s">
        <v>4</v>
      </c>
      <c r="B80" s="2">
        <v>229</v>
      </c>
      <c r="C80" s="2">
        <v>5.5</v>
      </c>
      <c r="D80" s="2">
        <f t="shared" ref="D80:D87" si="5">B80*C80</f>
        <v>1259.5</v>
      </c>
      <c r="E80" s="1"/>
      <c r="F80" s="5">
        <v>13.2</v>
      </c>
      <c r="G80" s="6" t="s">
        <v>11</v>
      </c>
    </row>
    <row r="81" spans="1:7">
      <c r="A81" s="1" t="s">
        <v>5</v>
      </c>
      <c r="B81" s="2">
        <v>234</v>
      </c>
      <c r="C81" s="2">
        <v>5.5</v>
      </c>
      <c r="D81" s="2">
        <f t="shared" si="5"/>
        <v>1287</v>
      </c>
      <c r="E81" s="1"/>
      <c r="F81" s="7">
        <v>14.8</v>
      </c>
      <c r="G81" s="8"/>
    </row>
    <row r="82" spans="1:7">
      <c r="A82" s="1" t="s">
        <v>6</v>
      </c>
      <c r="B82" s="2">
        <v>70</v>
      </c>
      <c r="C82" s="2">
        <v>205</v>
      </c>
      <c r="D82" s="2">
        <f t="shared" si="5"/>
        <v>14350</v>
      </c>
      <c r="E82" s="1"/>
      <c r="F82" s="9">
        <v>16.399999999999999</v>
      </c>
      <c r="G82" s="8"/>
    </row>
    <row r="83" spans="1:7">
      <c r="A83" s="1" t="s">
        <v>12</v>
      </c>
      <c r="B83" s="2">
        <v>155</v>
      </c>
      <c r="C83" s="2">
        <v>-5</v>
      </c>
      <c r="D83" s="2">
        <f t="shared" si="5"/>
        <v>-775</v>
      </c>
      <c r="E83" s="1"/>
      <c r="F83" s="10">
        <v>18</v>
      </c>
      <c r="G83" s="8"/>
    </row>
    <row r="84" spans="1:7">
      <c r="A84" s="1" t="s">
        <v>20</v>
      </c>
      <c r="B84" s="2">
        <v>210</v>
      </c>
      <c r="C84" s="2">
        <v>-5</v>
      </c>
      <c r="D84" s="2">
        <f t="shared" si="5"/>
        <v>-1050</v>
      </c>
      <c r="E84" s="1"/>
      <c r="F84" s="10">
        <v>19.600000000000001</v>
      </c>
      <c r="G84" s="8"/>
    </row>
    <row r="85" spans="1:7">
      <c r="A85" s="1" t="s">
        <v>13</v>
      </c>
      <c r="B85" s="2">
        <v>75</v>
      </c>
      <c r="C85" s="2">
        <v>18.5</v>
      </c>
      <c r="D85" s="2">
        <f t="shared" si="5"/>
        <v>1387.5</v>
      </c>
      <c r="E85" s="1"/>
      <c r="F85" s="9">
        <v>21.2</v>
      </c>
      <c r="G85" s="8"/>
    </row>
    <row r="86" spans="1:7">
      <c r="A86" s="1" t="s">
        <v>14</v>
      </c>
      <c r="B86" s="2">
        <v>4</v>
      </c>
      <c r="C86" s="2">
        <v>42</v>
      </c>
      <c r="D86" s="2">
        <f t="shared" si="5"/>
        <v>168</v>
      </c>
      <c r="E86" s="1"/>
      <c r="F86" s="7">
        <v>22.8</v>
      </c>
      <c r="G86" s="8"/>
    </row>
    <row r="87" spans="1:7">
      <c r="A87" s="1" t="s">
        <v>15</v>
      </c>
      <c r="B87" s="2">
        <v>18</v>
      </c>
      <c r="C87" s="2">
        <v>45</v>
      </c>
      <c r="D87" s="2">
        <f t="shared" si="5"/>
        <v>810</v>
      </c>
      <c r="E87" s="1"/>
      <c r="F87" s="11">
        <v>24.42</v>
      </c>
      <c r="G87" s="12" t="s">
        <v>16</v>
      </c>
    </row>
    <row r="88" spans="1:7" ht="16" thickBot="1">
      <c r="A88" s="1" t="s">
        <v>7</v>
      </c>
      <c r="B88" s="2"/>
      <c r="C88" s="2"/>
      <c r="D88" s="2">
        <f>SUM(D80:D87)</f>
        <v>17437</v>
      </c>
      <c r="E88" s="1"/>
      <c r="F88" s="1"/>
      <c r="G88" s="1"/>
    </row>
    <row r="89" spans="1:7" ht="16" thickBot="1">
      <c r="A89" s="1" t="s">
        <v>8</v>
      </c>
      <c r="B89" s="13">
        <f>SUM(B80:B88)</f>
        <v>995</v>
      </c>
      <c r="C89" s="2"/>
      <c r="D89" s="2"/>
      <c r="E89" s="1"/>
      <c r="F89" s="1"/>
      <c r="G89" s="1"/>
    </row>
    <row r="90" spans="1:7" ht="17" thickTop="1" thickBot="1">
      <c r="A90" s="1" t="s">
        <v>9</v>
      </c>
      <c r="B90" s="2"/>
      <c r="C90" s="14">
        <f>D88/B89</f>
        <v>17.524623115577889</v>
      </c>
      <c r="D90" s="2"/>
      <c r="E90" s="1"/>
      <c r="F90" s="1"/>
      <c r="G90" s="1"/>
    </row>
    <row r="91" spans="1:7" ht="16" thickTop="1">
      <c r="A91" s="1"/>
      <c r="B91" s="2"/>
      <c r="C91" s="2"/>
      <c r="D91" s="2"/>
      <c r="E91" s="1"/>
      <c r="F91" s="1"/>
      <c r="G91" s="1"/>
    </row>
    <row r="92" spans="1:7">
      <c r="A92" s="1"/>
      <c r="B92" s="2"/>
      <c r="C92" s="2"/>
      <c r="D92" s="2"/>
      <c r="E92" s="1"/>
      <c r="F92" s="1"/>
      <c r="G92" s="1"/>
    </row>
    <row r="93" spans="1:7">
      <c r="A93" s="4" t="s">
        <v>28</v>
      </c>
      <c r="B93" s="4"/>
      <c r="C93" s="4"/>
      <c r="D93" s="4"/>
      <c r="E93" s="4"/>
      <c r="F93" s="4"/>
      <c r="G93" s="4"/>
    </row>
    <row r="94" spans="1:7">
      <c r="A94" s="1"/>
      <c r="B94" s="2"/>
      <c r="C94" s="2"/>
      <c r="D94" s="2"/>
      <c r="E94" s="1"/>
      <c r="F94" s="1"/>
      <c r="G94" s="1"/>
    </row>
    <row r="95" spans="1:7">
      <c r="A95" s="1" t="s">
        <v>0</v>
      </c>
      <c r="B95" s="2" t="s">
        <v>1</v>
      </c>
      <c r="C95" s="2" t="s">
        <v>2</v>
      </c>
      <c r="D95" s="2" t="s">
        <v>3</v>
      </c>
      <c r="E95" s="2"/>
      <c r="F95" s="1"/>
      <c r="G95" s="1"/>
    </row>
    <row r="96" spans="1:7">
      <c r="A96" s="1" t="s">
        <v>4</v>
      </c>
      <c r="B96" s="2">
        <v>229</v>
      </c>
      <c r="C96" s="2">
        <v>5.5</v>
      </c>
      <c r="D96" s="2">
        <f t="shared" ref="D96:D103" si="6">B96*C96</f>
        <v>1259.5</v>
      </c>
      <c r="E96" s="1"/>
      <c r="F96" s="5">
        <v>13.2</v>
      </c>
      <c r="G96" s="6" t="s">
        <v>11</v>
      </c>
    </row>
    <row r="97" spans="1:7">
      <c r="A97" s="1" t="s">
        <v>5</v>
      </c>
      <c r="B97" s="2">
        <v>234</v>
      </c>
      <c r="C97" s="2">
        <v>5.5</v>
      </c>
      <c r="D97" s="2">
        <f t="shared" si="6"/>
        <v>1287</v>
      </c>
      <c r="E97" s="1"/>
      <c r="F97" s="7">
        <v>14.8</v>
      </c>
      <c r="G97" s="8"/>
    </row>
    <row r="98" spans="1:7">
      <c r="A98" s="1" t="s">
        <v>6</v>
      </c>
      <c r="B98" s="2">
        <v>70</v>
      </c>
      <c r="C98" s="2">
        <v>205</v>
      </c>
      <c r="D98" s="2">
        <f t="shared" si="6"/>
        <v>14350</v>
      </c>
      <c r="E98" s="1"/>
      <c r="F98" s="9">
        <v>16.399999999999999</v>
      </c>
      <c r="G98" s="8"/>
    </row>
    <row r="99" spans="1:7">
      <c r="A99" s="1" t="s">
        <v>12</v>
      </c>
      <c r="B99" s="2">
        <v>155</v>
      </c>
      <c r="C99" s="2">
        <v>-5</v>
      </c>
      <c r="D99" s="2">
        <f t="shared" si="6"/>
        <v>-775</v>
      </c>
      <c r="E99" s="1"/>
      <c r="F99" s="10">
        <v>18</v>
      </c>
      <c r="G99" s="8"/>
    </row>
    <row r="100" spans="1:7">
      <c r="A100" s="1" t="s">
        <v>20</v>
      </c>
      <c r="B100" s="2">
        <v>210</v>
      </c>
      <c r="C100" s="2">
        <v>-5</v>
      </c>
      <c r="D100" s="2">
        <f t="shared" si="6"/>
        <v>-1050</v>
      </c>
      <c r="E100" s="1"/>
      <c r="F100" s="10">
        <v>19.600000000000001</v>
      </c>
      <c r="G100" s="8"/>
    </row>
    <row r="101" spans="1:7">
      <c r="A101" s="1" t="s">
        <v>13</v>
      </c>
      <c r="B101" s="2">
        <v>60</v>
      </c>
      <c r="C101" s="2">
        <v>18.5</v>
      </c>
      <c r="D101" s="2">
        <f t="shared" si="6"/>
        <v>1110</v>
      </c>
      <c r="E101" s="1"/>
      <c r="F101" s="9">
        <v>21.2</v>
      </c>
      <c r="G101" s="8"/>
    </row>
    <row r="102" spans="1:7">
      <c r="A102" s="1" t="s">
        <v>14</v>
      </c>
      <c r="B102" s="2">
        <v>4</v>
      </c>
      <c r="C102" s="2">
        <v>42</v>
      </c>
      <c r="D102" s="2">
        <f t="shared" si="6"/>
        <v>168</v>
      </c>
      <c r="E102" s="1"/>
      <c r="F102" s="7">
        <v>22.8</v>
      </c>
      <c r="G102" s="8"/>
    </row>
    <row r="103" spans="1:7">
      <c r="A103" s="1" t="s">
        <v>15</v>
      </c>
      <c r="B103" s="2">
        <v>18</v>
      </c>
      <c r="C103" s="2">
        <v>45</v>
      </c>
      <c r="D103" s="2">
        <f t="shared" si="6"/>
        <v>810</v>
      </c>
      <c r="E103" s="1"/>
      <c r="F103" s="11">
        <v>24.42</v>
      </c>
      <c r="G103" s="12" t="s">
        <v>16</v>
      </c>
    </row>
    <row r="104" spans="1:7" ht="16" thickBot="1">
      <c r="A104" s="1" t="s">
        <v>7</v>
      </c>
      <c r="B104" s="2"/>
      <c r="C104" s="2"/>
      <c r="D104" s="2">
        <f>SUM(D96:D103)</f>
        <v>17159.5</v>
      </c>
      <c r="E104" s="1"/>
      <c r="F104" s="1"/>
      <c r="G104" s="1"/>
    </row>
    <row r="105" spans="1:7" ht="16" thickBot="1">
      <c r="A105" s="1" t="s">
        <v>8</v>
      </c>
      <c r="B105" s="13">
        <f>SUM(B96:B104)</f>
        <v>980</v>
      </c>
      <c r="C105" s="2"/>
      <c r="D105" s="2"/>
      <c r="E105" s="1"/>
      <c r="F105" s="1"/>
      <c r="G105" s="1"/>
    </row>
    <row r="106" spans="1:7" ht="17" thickTop="1" thickBot="1">
      <c r="A106" s="1" t="s">
        <v>9</v>
      </c>
      <c r="B106" s="2"/>
      <c r="C106" s="14">
        <f>D104/B105</f>
        <v>17.509693877551019</v>
      </c>
      <c r="D106" s="2"/>
      <c r="E106" s="1"/>
      <c r="F106" s="1"/>
      <c r="G106" s="1"/>
    </row>
    <row r="107" spans="1:7" ht="16" thickTop="1">
      <c r="A107" s="1"/>
      <c r="B107" s="2"/>
      <c r="C107" s="2"/>
      <c r="D107" s="2"/>
      <c r="E107" s="1"/>
      <c r="F107" s="1"/>
      <c r="G107" s="1"/>
    </row>
    <row r="108" spans="1:7">
      <c r="A108" s="1"/>
      <c r="B108" s="2"/>
      <c r="C108" s="2"/>
      <c r="D108" s="2"/>
      <c r="E108" s="1"/>
      <c r="F108" s="1"/>
      <c r="G108" s="1"/>
    </row>
    <row r="109" spans="1:7">
      <c r="A109" s="4" t="s">
        <v>29</v>
      </c>
      <c r="B109" s="4"/>
      <c r="C109" s="4"/>
      <c r="D109" s="4"/>
      <c r="E109" s="4"/>
      <c r="F109" s="4"/>
      <c r="G109" s="4"/>
    </row>
    <row r="110" spans="1:7">
      <c r="A110" s="1"/>
      <c r="B110" s="2"/>
      <c r="C110" s="2"/>
      <c r="D110" s="2"/>
      <c r="E110" s="1"/>
      <c r="F110" s="1"/>
      <c r="G110" s="1"/>
    </row>
    <row r="111" spans="1:7">
      <c r="A111" s="1" t="s">
        <v>0</v>
      </c>
      <c r="B111" s="2" t="s">
        <v>1</v>
      </c>
      <c r="C111" s="2" t="s">
        <v>2</v>
      </c>
      <c r="D111" s="2" t="s">
        <v>3</v>
      </c>
      <c r="E111" s="2"/>
      <c r="F111" s="1"/>
      <c r="G111" s="1"/>
    </row>
    <row r="112" spans="1:7">
      <c r="A112" s="1" t="s">
        <v>4</v>
      </c>
      <c r="B112" s="2">
        <v>229</v>
      </c>
      <c r="C112" s="2">
        <v>5.5</v>
      </c>
      <c r="D112" s="2">
        <f t="shared" ref="D112:D119" si="7">B112*C112</f>
        <v>1259.5</v>
      </c>
      <c r="E112" s="1"/>
      <c r="F112" s="5">
        <v>13.2</v>
      </c>
      <c r="G112" s="6" t="s">
        <v>11</v>
      </c>
    </row>
    <row r="113" spans="1:7">
      <c r="A113" s="1" t="s">
        <v>5</v>
      </c>
      <c r="B113" s="2">
        <v>234</v>
      </c>
      <c r="C113" s="2">
        <v>5.5</v>
      </c>
      <c r="D113" s="2">
        <f t="shared" si="7"/>
        <v>1287</v>
      </c>
      <c r="E113" s="1"/>
      <c r="F113" s="7">
        <v>14.8</v>
      </c>
      <c r="G113" s="8"/>
    </row>
    <row r="114" spans="1:7">
      <c r="A114" s="1" t="s">
        <v>6</v>
      </c>
      <c r="B114" s="2">
        <v>70</v>
      </c>
      <c r="C114" s="2">
        <v>205</v>
      </c>
      <c r="D114" s="2">
        <f t="shared" si="7"/>
        <v>14350</v>
      </c>
      <c r="E114" s="1"/>
      <c r="F114" s="9">
        <v>16.399999999999999</v>
      </c>
      <c r="G114" s="8"/>
    </row>
    <row r="115" spans="1:7">
      <c r="A115" s="1" t="s">
        <v>12</v>
      </c>
      <c r="B115" s="2">
        <v>155</v>
      </c>
      <c r="C115" s="2">
        <v>-5</v>
      </c>
      <c r="D115" s="2">
        <f t="shared" si="7"/>
        <v>-775</v>
      </c>
      <c r="E115" s="1"/>
      <c r="F115" s="10">
        <v>18</v>
      </c>
      <c r="G115" s="8"/>
    </row>
    <row r="116" spans="1:7">
      <c r="A116" s="1" t="s">
        <v>20</v>
      </c>
      <c r="B116" s="2">
        <v>210</v>
      </c>
      <c r="C116" s="2">
        <v>-5</v>
      </c>
      <c r="D116" s="2">
        <f t="shared" si="7"/>
        <v>-1050</v>
      </c>
      <c r="E116" s="1"/>
      <c r="F116" s="10">
        <v>19.600000000000001</v>
      </c>
      <c r="G116" s="8"/>
    </row>
    <row r="117" spans="1:7">
      <c r="A117" s="1" t="s">
        <v>13</v>
      </c>
      <c r="B117" s="2">
        <v>90</v>
      </c>
      <c r="C117" s="2">
        <v>18.5</v>
      </c>
      <c r="D117" s="2">
        <f t="shared" si="7"/>
        <v>1665</v>
      </c>
      <c r="E117" s="1"/>
      <c r="F117" s="9">
        <v>21.2</v>
      </c>
      <c r="G117" s="8"/>
    </row>
    <row r="118" spans="1:7">
      <c r="A118" s="1" t="s">
        <v>14</v>
      </c>
      <c r="B118" s="2">
        <v>4</v>
      </c>
      <c r="C118" s="2">
        <v>42</v>
      </c>
      <c r="D118" s="2">
        <f t="shared" si="7"/>
        <v>168</v>
      </c>
      <c r="E118" s="1"/>
      <c r="F118" s="7">
        <v>22.8</v>
      </c>
      <c r="G118" s="8"/>
    </row>
    <row r="119" spans="1:7">
      <c r="A119" s="1" t="s">
        <v>15</v>
      </c>
      <c r="B119" s="2">
        <v>8</v>
      </c>
      <c r="C119" s="2">
        <v>45</v>
      </c>
      <c r="D119" s="2">
        <f t="shared" si="7"/>
        <v>360</v>
      </c>
      <c r="E119" s="1"/>
      <c r="F119" s="11">
        <v>24.42</v>
      </c>
      <c r="G119" s="12" t="s">
        <v>16</v>
      </c>
    </row>
    <row r="120" spans="1:7" ht="16" thickBot="1">
      <c r="A120" s="1" t="s">
        <v>7</v>
      </c>
      <c r="B120" s="2"/>
      <c r="C120" s="2"/>
      <c r="D120" s="2">
        <f>SUM(D112:D119)</f>
        <v>17264.5</v>
      </c>
      <c r="E120" s="1"/>
      <c r="F120" s="1"/>
      <c r="G120" s="1"/>
    </row>
    <row r="121" spans="1:7" ht="16" thickBot="1">
      <c r="A121" s="1" t="s">
        <v>8</v>
      </c>
      <c r="B121" s="13">
        <f>SUM(B112:B120)</f>
        <v>1000</v>
      </c>
      <c r="C121" s="2"/>
      <c r="D121" s="2"/>
      <c r="E121" s="1"/>
      <c r="F121" s="1"/>
      <c r="G121" s="1"/>
    </row>
    <row r="122" spans="1:7" ht="17" thickTop="1" thickBot="1">
      <c r="A122" s="1" t="s">
        <v>9</v>
      </c>
      <c r="B122" s="2"/>
      <c r="C122" s="14">
        <f>D120/B121</f>
        <v>17.264500000000002</v>
      </c>
      <c r="D122" s="2"/>
      <c r="E122" s="1"/>
      <c r="F122" s="1"/>
      <c r="G122" s="1"/>
    </row>
    <row r="123" spans="1:7" ht="16" thickTop="1">
      <c r="A123" s="1"/>
      <c r="B123" s="2"/>
      <c r="C123" s="2"/>
      <c r="D123" s="2"/>
      <c r="E123" s="1"/>
      <c r="F123" s="1"/>
      <c r="G123" s="1"/>
    </row>
    <row r="124" spans="1:7">
      <c r="A124" s="1"/>
      <c r="B124" s="2"/>
      <c r="C124" s="2"/>
      <c r="D124" s="2"/>
      <c r="E124" s="1"/>
      <c r="F124" s="1"/>
      <c r="G124" s="1"/>
    </row>
    <row r="125" spans="1:7">
      <c r="A125" s="1" t="s">
        <v>22</v>
      </c>
      <c r="B125" s="1"/>
      <c r="C125" s="1"/>
      <c r="D125" s="1"/>
      <c r="E125" s="1"/>
      <c r="F125" s="1"/>
      <c r="G125" s="1"/>
    </row>
    <row r="126" spans="1:7">
      <c r="A126" s="1" t="s">
        <v>23</v>
      </c>
      <c r="B126" s="1"/>
      <c r="C126" s="2"/>
      <c r="D126" s="2"/>
      <c r="E126" s="1"/>
      <c r="F126" s="1"/>
      <c r="G126" s="1"/>
    </row>
    <row r="127" spans="1:7">
      <c r="A127" s="1" t="s">
        <v>25</v>
      </c>
      <c r="B127" s="1"/>
      <c r="C127" s="1"/>
      <c r="D127" s="1"/>
      <c r="E127" s="1"/>
      <c r="F127" s="1"/>
      <c r="G127" s="1"/>
    </row>
    <row r="128" spans="1:7">
      <c r="A128" s="1" t="s">
        <v>26</v>
      </c>
      <c r="B128" s="1"/>
      <c r="C128" s="1"/>
      <c r="D128" s="1"/>
      <c r="E128" s="1"/>
      <c r="F128" s="1"/>
      <c r="G128" s="1"/>
    </row>
    <row r="129" spans="1:7">
      <c r="A129" s="1"/>
      <c r="B129" s="2"/>
      <c r="C129" s="2"/>
      <c r="D129" s="2"/>
      <c r="E129" s="1"/>
      <c r="F129" s="1"/>
      <c r="G129" s="1"/>
    </row>
    <row r="130" spans="1:7">
      <c r="A130" s="1"/>
      <c r="B130" s="2"/>
      <c r="C130" s="2"/>
      <c r="D130" s="2"/>
      <c r="E130" s="1"/>
      <c r="F130" s="1"/>
      <c r="G130" s="1"/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Dee LeBlanc</dc:creator>
  <cp:lastModifiedBy>Dee LeBlanc</cp:lastModifiedBy>
  <dcterms:created xsi:type="dcterms:W3CDTF">2015-10-07T02:29:28Z</dcterms:created>
  <dcterms:modified xsi:type="dcterms:W3CDTF">2015-10-08T00:46:21Z</dcterms:modified>
</cp:coreProperties>
</file>